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642" activeTab="1"/>
  </bookViews>
  <sheets>
    <sheet name="2021 Příjmy" sheetId="1" r:id="rId1"/>
    <sheet name="2021 výdaje" sheetId="2" r:id="rId2"/>
    <sheet name="2021 Příjmy z činností" sheetId="3" r:id="rId3"/>
  </sheets>
  <definedNames/>
  <calcPr fullCalcOnLoad="1"/>
</workbook>
</file>

<file path=xl/sharedStrings.xml><?xml version="1.0" encoding="utf-8"?>
<sst xmlns="http://schemas.openxmlformats.org/spreadsheetml/2006/main" count="272" uniqueCount="237">
  <si>
    <r>
      <t>Obec   Nemanice</t>
    </r>
    <r>
      <rPr>
        <sz val="12"/>
        <rFont val="Arial"/>
        <family val="2"/>
      </rPr>
      <t xml:space="preserve">   okres    Domažlice       </t>
    </r>
    <r>
      <rPr>
        <i/>
        <sz val="9"/>
        <rFont val="Arial"/>
        <family val="2"/>
      </rPr>
      <t>Strana 1 (A4)</t>
    </r>
  </si>
  <si>
    <r>
      <t>A/   R O Z P O Č T O V É   P Ř Í J M Y</t>
    </r>
    <r>
      <rPr>
        <b/>
        <sz val="10"/>
        <rFont val="Arial"/>
        <family val="2"/>
      </rPr>
      <t xml:space="preserve">  </t>
    </r>
    <r>
      <rPr>
        <i/>
        <sz val="9"/>
        <rFont val="Arial"/>
        <family val="2"/>
      </rPr>
      <t>( v Kč )</t>
    </r>
    <r>
      <rPr>
        <b/>
        <sz val="8"/>
        <rFont val="Arial"/>
        <family val="2"/>
      </rPr>
      <t xml:space="preserve"> </t>
    </r>
  </si>
  <si>
    <t>Číslo</t>
  </si>
  <si>
    <t>Třída,seskup.pol.</t>
  </si>
  <si>
    <t>řádku</t>
  </si>
  <si>
    <t>podseskup. pol.</t>
  </si>
  <si>
    <t>Druh příjmu</t>
  </si>
  <si>
    <t>Objem příjmů</t>
  </si>
  <si>
    <t>položka</t>
  </si>
  <si>
    <t>x</t>
  </si>
  <si>
    <t>NEDAŇOVÉ PŘÍJMY CELKEM ( viz. rozpis str. 3, ř. 23)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</si>
  <si>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</si>
  <si>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</si>
  <si>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</si>
  <si>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</si>
  <si>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</si>
  <si>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Daň z přidané hodnoty</t>
  </si>
  <si>
    <t>Správní poplatky</t>
  </si>
  <si>
    <t>Poplatek ze psů</t>
  </si>
  <si>
    <t>Poplatek ze vstupného</t>
  </si>
  <si>
    <t>Poplatek z ubytovací kapacity</t>
  </si>
  <si>
    <t>Poplatek za provozovaný výherní hrací přístroj</t>
  </si>
  <si>
    <t>Daň z nemovitostí</t>
  </si>
  <si>
    <t>Splátky půjčených prostředků od obyvatelstva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</si>
  <si>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</si>
  <si>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PŘIJATÉ DOTACE</t>
  </si>
  <si>
    <t>Neinv. přijaté transfery ze SR v rámci souhrnného dot. vztahu</t>
  </si>
  <si>
    <t>21a)</t>
  </si>
  <si>
    <t>v tom: - na výkon státní správy</t>
  </si>
  <si>
    <t>21b)</t>
  </si>
  <si>
    <t xml:space="preserve"> - na školství</t>
  </si>
  <si>
    <t>Ostatni.neinv. Přijaté transfery ze st. Rozpočtu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</si>
  <si>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</si>
  <si>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</si>
  <si>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Dlouhodobé  přijaté půjčené prostředky (+)</t>
  </si>
  <si>
    <t>Uhr.splátky dlouhodob.přijatých půjčených prostředků (-)</t>
  </si>
  <si>
    <t>PŘÍJMY CELKEM (vč. třídy FINANCOVÁNÍ)</t>
  </si>
  <si>
    <t xml:space="preserve">                                             Razítko obce, podpis starosty : Ivan Bartošek</t>
  </si>
  <si>
    <t>Číslo řádku</t>
  </si>
  <si>
    <t>pododdíl</t>
  </si>
  <si>
    <t>paragraf</t>
  </si>
  <si>
    <r>
      <t xml:space="preserve">B/  B Ě Ž N É   a   K A P I T Á L O V É    V Ý D A J E    </t>
    </r>
    <r>
      <rPr>
        <i/>
        <sz val="9"/>
        <rFont val="Arial"/>
        <family val="2"/>
      </rPr>
      <t>(v  Kč 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</si>
  <si>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</si>
  <si>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</si>
  <si>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                     </t>
  </si>
  <si>
    <t>strana 2 (A3)</t>
  </si>
  <si>
    <t>Název paragrafu funkčního členění</t>
  </si>
  <si>
    <t>Ostatní</t>
  </si>
  <si>
    <t>Studená voda</t>
  </si>
  <si>
    <t>Plyn</t>
  </si>
  <si>
    <t>Konz. Por. apráv.služby</t>
  </si>
  <si>
    <t>Výdaje</t>
  </si>
  <si>
    <t>Neinvestiční transféry obč. sdružením</t>
  </si>
  <si>
    <t>Ost. nein. tran. nezisk. a podobným org.</t>
  </si>
  <si>
    <t>Pozemky</t>
  </si>
  <si>
    <t>Skupina,</t>
  </si>
  <si>
    <t>a</t>
  </si>
  <si>
    <t>oddíl,</t>
  </si>
  <si>
    <t>dlouhodob.</t>
  </si>
  <si>
    <t>celkem</t>
  </si>
  <si>
    <t>příspěvk.</t>
  </si>
  <si>
    <t>Ostatní  zeměděl. a potrav. činnost a rozvoj</t>
  </si>
  <si>
    <t>Podpora ostatních produkčních činností</t>
  </si>
  <si>
    <t xml:space="preserve">                                              </t>
  </si>
  <si>
    <t>SKUPINA  1  C E L K E M</t>
  </si>
  <si>
    <t>Vnitřní obchod</t>
  </si>
  <si>
    <t>Cestovní ruch</t>
  </si>
  <si>
    <t>Silnice</t>
  </si>
  <si>
    <t xml:space="preserve">                                                                                                       </t>
  </si>
  <si>
    <t>Pitná voda</t>
  </si>
  <si>
    <t>Odvádění a čistění odpadních vod a nakládání s kaly</t>
  </si>
  <si>
    <t>SKUPINA  2  C E L K E M</t>
  </si>
  <si>
    <t>Základní školy</t>
  </si>
  <si>
    <t>Speciální zákl. Školy</t>
  </si>
  <si>
    <t>Školní stravování …..</t>
  </si>
  <si>
    <t>Filmová tvorba, distr. kina a ….</t>
  </si>
  <si>
    <t>Činnosti knihovnické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</si>
  <si>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</si>
  <si>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</si>
  <si>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</si>
  <si>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</si>
  <si>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t>Progr. Pomoci zdr. Postiženým</t>
  </si>
  <si>
    <t>Bytové hospodářství</t>
  </si>
  <si>
    <t>Veřejné osvětlení</t>
  </si>
  <si>
    <t>Pohřebnictví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</si>
  <si>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</si>
  <si>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Komunální služby a územní rozvoj</t>
  </si>
  <si>
    <t>Sběr a svoz nebezpečných odpadů</t>
  </si>
  <si>
    <t>Sběr a svoz komunálních odpadů</t>
  </si>
  <si>
    <t>Využívání a zneškodňov. Kom. Odpadů</t>
  </si>
  <si>
    <t>Péče o vzhled obcí a veřejnou zeleň</t>
  </si>
  <si>
    <t>SKUPINA  3  C E L K E M</t>
  </si>
  <si>
    <t>Požární ochrana - dobrovolná část</t>
  </si>
  <si>
    <t>SKUPINA  5  C E L K E M</t>
  </si>
  <si>
    <t>Zastupitelstva obcí</t>
  </si>
  <si>
    <t>Činnost místní správy</t>
  </si>
  <si>
    <t>Obecné příjmy a výdaje z finančních operací</t>
  </si>
  <si>
    <t>Pojištění funkčně nespocifikované</t>
  </si>
  <si>
    <t>Ostatní finanční operace</t>
  </si>
  <si>
    <t>Finanční vypořádání min. Let  mezi krajem</t>
  </si>
  <si>
    <t>SKUPINA  6  C E L K E M</t>
  </si>
  <si>
    <t>Volný list</t>
  </si>
  <si>
    <t xml:space="preserve">Ú H R N    V Ý D A J Ů </t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</si>
  <si>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 Kč 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</si>
  <si>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Č. řádku</t>
  </si>
  <si>
    <t>Příjmy z</t>
  </si>
  <si>
    <t>Odvody</t>
  </si>
  <si>
    <t>Příjmy</t>
  </si>
  <si>
    <t>Přijaté</t>
  </si>
  <si>
    <t>Příjmy z prodeje pozemků</t>
  </si>
  <si>
    <t>poskyto-</t>
  </si>
  <si>
    <t>prodeje</t>
  </si>
  <si>
    <t>pronájmu</t>
  </si>
  <si>
    <t>pro-</t>
  </si>
  <si>
    <t>příjmy z</t>
  </si>
  <si>
    <t>z</t>
  </si>
  <si>
    <t>nekapitá-</t>
  </si>
  <si>
    <t>Název paragrafu</t>
  </si>
  <si>
    <t xml:space="preserve">vání </t>
  </si>
  <si>
    <t>zboží</t>
  </si>
  <si>
    <t>organizací</t>
  </si>
  <si>
    <t>pozemků</t>
  </si>
  <si>
    <t>ost. ne-</t>
  </si>
  <si>
    <t>nájmu</t>
  </si>
  <si>
    <t>úroků</t>
  </si>
  <si>
    <t>krátkodob.</t>
  </si>
  <si>
    <t>lové</t>
  </si>
  <si>
    <t>funkčního</t>
  </si>
  <si>
    <t>služeb a</t>
  </si>
  <si>
    <t>movitostí</t>
  </si>
  <si>
    <t>movi-</t>
  </si>
  <si>
    <t>majetku</t>
  </si>
  <si>
    <t>(část)</t>
  </si>
  <si>
    <t>a drobn.</t>
  </si>
  <si>
    <t>přísp.</t>
  </si>
  <si>
    <t>pododdíl,</t>
  </si>
  <si>
    <t>členění</t>
  </si>
  <si>
    <t>výrobků</t>
  </si>
  <si>
    <t>peného..)</t>
  </si>
  <si>
    <t>a jejich</t>
  </si>
  <si>
    <t>tých</t>
  </si>
  <si>
    <t>částí</t>
  </si>
  <si>
    <t>věcí</t>
  </si>
  <si>
    <t>náhrady</t>
  </si>
  <si>
    <t>312.</t>
  </si>
  <si>
    <t>320.</t>
  </si>
  <si>
    <t>Ostat. zeměděl. a potr. činnost a rozvoj</t>
  </si>
  <si>
    <t>Odvádění a čištění odpadních vod….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</si>
  <si>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</si>
  <si>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</si>
  <si>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</si>
  <si>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</si>
  <si>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Film.tvorba, distribuce kin...</t>
  </si>
  <si>
    <t>Ostatní  záležitosti kultury</t>
  </si>
  <si>
    <t>Ostatní tělovýchovná činnost</t>
  </si>
  <si>
    <t>Ostat. ambulantní péče</t>
  </si>
  <si>
    <t>Nebytové hospodářství</t>
  </si>
  <si>
    <t>Využívání a zneškod. Komunálního odpadu</t>
  </si>
  <si>
    <t>Obecné příjmy z fin. operací</t>
  </si>
  <si>
    <t>PŘÍJMY Z ČINNOSTI CELKEM</t>
  </si>
  <si>
    <t>x použije se v případě uložených odvodů z provozu nebo z odpisů zřizovaných příspěvkových organizací</t>
  </si>
  <si>
    <t>Komunální služby a územ. Rozvoj j.n.</t>
  </si>
  <si>
    <t>již nakou-</t>
  </si>
  <si>
    <t>Ostatní zálež.pozem.komunikací</t>
  </si>
  <si>
    <t>Neinvest. prostředky půjčené obyvat.</t>
  </si>
  <si>
    <t>(ř. 25 + ř. 26 až 28)</t>
  </si>
  <si>
    <t>Odvod výtěžku z provozování loterií</t>
  </si>
  <si>
    <t>Příjmy z poskytování služ. a výrobků</t>
  </si>
  <si>
    <t>Platy zaměstnanců v prac. Poměru</t>
  </si>
  <si>
    <t>Ostatní platy ( refundece )</t>
  </si>
  <si>
    <t>Ostatní osobní výdaje</t>
  </si>
  <si>
    <t>Odměny členů zastup. Obcí a krajů</t>
  </si>
  <si>
    <t>Povinné pojistné na veřej. zdr. poj.</t>
  </si>
  <si>
    <t>Knihy učební pomůcky a tisk</t>
  </si>
  <si>
    <t xml:space="preserve">Povinné pojistné na SZ a přísp.na polit.zam
</t>
  </si>
  <si>
    <t>Drobný hmotný dlouhodobý majetek</t>
  </si>
  <si>
    <t>Nákup materiálu j.n.</t>
  </si>
  <si>
    <t>Úroky vlastní</t>
  </si>
  <si>
    <t>Elektrická energie</t>
  </si>
  <si>
    <t>Pevná paliva</t>
  </si>
  <si>
    <t>Pohonné hmoty a maziva</t>
  </si>
  <si>
    <t>Služby pošt</t>
  </si>
  <si>
    <t>Služby telekomunikační a radiokom.</t>
  </si>
  <si>
    <t>Spužby peněžních ústavů</t>
  </si>
  <si>
    <t>Nájem za půdu</t>
  </si>
  <si>
    <t>Ostatní povinné pojistné placené zaměstnavatelem</t>
  </si>
  <si>
    <t>Služby školení a vzdělávání</t>
  </si>
  <si>
    <t>Nákup ostatních služeb</t>
  </si>
  <si>
    <t>Opravy a udržování</t>
  </si>
  <si>
    <t>Programové vybavení</t>
  </si>
  <si>
    <t>Cestovné (tuzemské i zahraniční)</t>
  </si>
  <si>
    <t>Pohoštění</t>
  </si>
  <si>
    <t>Poskytnuté zálohy vnitřní org. Jednotce</t>
  </si>
  <si>
    <t>Výdaje na dopravní územní obslužnost</t>
  </si>
  <si>
    <t>Věcné dary</t>
  </si>
  <si>
    <t>Neinvestiční transféry obcím</t>
  </si>
  <si>
    <t>Ostatní neinv. Transféry veřejným rozpočtům územ. Úrovně</t>
  </si>
  <si>
    <t>FKSP, sociální fond</t>
  </si>
  <si>
    <t>Nákup kolků</t>
  </si>
  <si>
    <t>Dary obyvatelstvu</t>
  </si>
  <si>
    <t>Budovy haly a stavby</t>
  </si>
  <si>
    <t>Stroje, přístroje a zařízení</t>
  </si>
  <si>
    <t>Ostatní investiční transféry veř. Rozpočtům územ úrovně</t>
  </si>
  <si>
    <t>Převody vlastním fondům v rozpočtech územ. Úrovně</t>
  </si>
  <si>
    <t>Převody vlastním rozpočtovým účtům</t>
  </si>
  <si>
    <t>Územní rozvoj</t>
  </si>
  <si>
    <r>
      <t>Ostatní nákup dlouhodobého nehmotného majetku (</t>
    </r>
    <r>
      <rPr>
        <i/>
        <sz val="10"/>
        <rFont val="Arial"/>
        <family val="2"/>
      </rPr>
      <t>studií, záměrů a plánů</t>
    </r>
    <r>
      <rPr>
        <sz val="10"/>
        <rFont val="Arial"/>
        <family val="2"/>
      </rPr>
      <t>)</t>
    </r>
  </si>
  <si>
    <t>Zpracoval: Pavel Dofek</t>
  </si>
  <si>
    <t>neinvestiční přijaté transfery od krajů</t>
  </si>
  <si>
    <t>Převody z rozpočtových účtů</t>
  </si>
  <si>
    <t>Převody z rozp. Účtů</t>
  </si>
  <si>
    <t>Převody vlastním fondům</t>
  </si>
  <si>
    <t>Vratky veřej. Rozp. Územní  úrovně</t>
  </si>
  <si>
    <t>Neinv.trasf.krajům</t>
  </si>
  <si>
    <t>rezerva</t>
  </si>
  <si>
    <t>Příjmy z fin.vyp. Mezi krajem a obcemi</t>
  </si>
  <si>
    <t>Příjmi z fin.vyp.minulých let mezi krajem a obcemi</t>
  </si>
  <si>
    <t>Dopravní obslužnost</t>
  </si>
  <si>
    <t>Sportovní zařízení v majetku obce</t>
  </si>
  <si>
    <t>Osobní asistenční apeč.služba</t>
  </si>
  <si>
    <t>Platby daní a poplatků krajů, obcím a stát. fondům</t>
  </si>
  <si>
    <t>SKUPINA  4  C E L K E M</t>
  </si>
  <si>
    <t>Povinné pojistné na úrazové pojištění</t>
  </si>
  <si>
    <t>Pěstební činnost</t>
  </si>
  <si>
    <t>Nájemné</t>
  </si>
  <si>
    <t>Ostatní neinvest.transf. od rozpočtů uzem. úrovně</t>
  </si>
  <si>
    <t>ostat.příjmy z vl. Činností</t>
  </si>
  <si>
    <t>Podpora ost.produkčních činností</t>
  </si>
  <si>
    <t>Chráněné části přírody</t>
  </si>
  <si>
    <t>Krizová opatření</t>
  </si>
  <si>
    <t>rezerva na krizová opatření</t>
  </si>
  <si>
    <t>Zachování a obnova kult. Památek</t>
  </si>
  <si>
    <t>Odvod z výher. Hr. Přístr.</t>
  </si>
  <si>
    <t>Příjmy z fin vypoř. Min.let mezi obcemi</t>
  </si>
  <si>
    <t>Návrh rozpočtu zveřejněn dne : 21.1.2021</t>
  </si>
  <si>
    <r>
      <t xml:space="preserve"> ROZPOČET  ROKU   </t>
    </r>
    <r>
      <rPr>
        <b/>
        <sz val="22"/>
        <rFont val="Arial"/>
        <family val="2"/>
      </rPr>
      <t>2 0 2 1</t>
    </r>
  </si>
  <si>
    <t>Rozpočet projednán a schválen v zastupitelstvu obce dne :  6.2.2021   usnesením zastupitelstva č. 1/2021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</si>
</sst>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0.0"/>
    <numFmt numFmtId="171" formatCode="#,##0.000"/>
    <numFmt numFmtId="172" formatCode="#,##0.0"/>
  </numFmts>
  <fonts count="79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i/>
      <sz val="9"/>
      <color indexed="8"/>
      <name val="Arial"/>
      <family val="2"/>
    </font>
    <font>
      <i/>
      <sz val="10"/>
      <name val="Arial CE"/>
      <family val="2"/>
    </font>
    <font>
      <sz val="12"/>
      <name val="Arial CE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8"/>
      <name val="Arial CE"/>
      <family val="2"/>
    </font>
    <font>
      <sz val="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9"/>
      <name val="Times New Roman"/>
      <family val="1"/>
    </font>
    <font>
      <sz val="8"/>
      <name val="Arial CE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name val="Arial CE"/>
      <family val="0"/>
    </font>
    <font>
      <b/>
      <sz val="14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>
        <color indexed="8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center" wrapText="1"/>
    </xf>
    <xf numFmtId="3" fontId="10" fillId="33" borderId="18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3" borderId="19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3" fontId="10" fillId="33" borderId="21" xfId="0" applyNumberFormat="1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horizontal="left" vertical="center" wrapText="1" indent="3"/>
    </xf>
    <xf numFmtId="0" fontId="4" fillId="33" borderId="23" xfId="0" applyFont="1" applyFill="1" applyBorder="1" applyAlignment="1">
      <alignment horizontal="right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vertical="center" wrapText="1"/>
    </xf>
    <xf numFmtId="0" fontId="19" fillId="33" borderId="19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33" borderId="0" xfId="0" applyFill="1" applyAlignment="1">
      <alignment vertical="center"/>
    </xf>
    <xf numFmtId="0" fontId="10" fillId="33" borderId="20" xfId="0" applyFont="1" applyFill="1" applyBorder="1" applyAlignment="1">
      <alignment wrapText="1"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wrapText="1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wrapText="1"/>
    </xf>
    <xf numFmtId="0" fontId="7" fillId="33" borderId="20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wrapText="1"/>
    </xf>
    <xf numFmtId="0" fontId="14" fillId="33" borderId="2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14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164" fontId="1" fillId="0" borderId="0" xfId="39" applyFill="1" applyBorder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2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10" fillId="33" borderId="26" xfId="0" applyFont="1" applyFill="1" applyBorder="1" applyAlignment="1">
      <alignment wrapText="1"/>
    </xf>
    <xf numFmtId="0" fontId="22" fillId="33" borderId="3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wrapText="1"/>
    </xf>
    <xf numFmtId="0" fontId="1" fillId="33" borderId="32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10" fillId="33" borderId="28" xfId="0" applyFont="1" applyFill="1" applyBorder="1" applyAlignment="1">
      <alignment wrapText="1"/>
    </xf>
    <xf numFmtId="0" fontId="2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vertical="top" wrapText="1"/>
    </xf>
    <xf numFmtId="0" fontId="10" fillId="33" borderId="35" xfId="0" applyFont="1" applyFill="1" applyBorder="1" applyAlignment="1">
      <alignment wrapText="1"/>
    </xf>
    <xf numFmtId="0" fontId="10" fillId="33" borderId="36" xfId="0" applyFont="1" applyFill="1" applyBorder="1" applyAlignment="1">
      <alignment wrapText="1"/>
    </xf>
    <xf numFmtId="0" fontId="30" fillId="33" borderId="37" xfId="0" applyFont="1" applyFill="1" applyBorder="1" applyAlignment="1">
      <alignment vertical="center" wrapText="1"/>
    </xf>
    <xf numFmtId="0" fontId="30" fillId="33" borderId="38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top" wrapText="1"/>
    </xf>
    <xf numFmtId="0" fontId="14" fillId="33" borderId="23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33" borderId="39" xfId="0" applyFont="1" applyFill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27" fillId="33" borderId="13" xfId="0" applyFont="1" applyFill="1" applyBorder="1" applyAlignment="1">
      <alignment wrapText="1"/>
    </xf>
    <xf numFmtId="0" fontId="2" fillId="33" borderId="41" xfId="0" applyFont="1" applyFill="1" applyBorder="1" applyAlignment="1">
      <alignment horizontal="center" wrapText="1"/>
    </xf>
    <xf numFmtId="0" fontId="0" fillId="33" borderId="42" xfId="0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wrapText="1"/>
    </xf>
    <xf numFmtId="0" fontId="0" fillId="33" borderId="45" xfId="0" applyFont="1" applyFill="1" applyBorder="1" applyAlignment="1">
      <alignment wrapText="1"/>
    </xf>
    <xf numFmtId="0" fontId="0" fillId="33" borderId="46" xfId="0" applyFont="1" applyFill="1" applyBorder="1" applyAlignment="1">
      <alignment wrapText="1"/>
    </xf>
    <xf numFmtId="0" fontId="1" fillId="33" borderId="47" xfId="0" applyFont="1" applyFill="1" applyBorder="1" applyAlignment="1">
      <alignment horizontal="center" wrapText="1"/>
    </xf>
    <xf numFmtId="3" fontId="10" fillId="33" borderId="19" xfId="0" applyNumberFormat="1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vertical="top" wrapText="1"/>
    </xf>
    <xf numFmtId="0" fontId="1" fillId="35" borderId="20" xfId="0" applyFont="1" applyFill="1" applyBorder="1" applyAlignment="1">
      <alignment vertical="center" wrapText="1"/>
    </xf>
    <xf numFmtId="0" fontId="36" fillId="33" borderId="14" xfId="0" applyFont="1" applyFill="1" applyBorder="1" applyAlignment="1">
      <alignment horizontal="center" wrapText="1"/>
    </xf>
    <xf numFmtId="0" fontId="10" fillId="33" borderId="35" xfId="0" applyFont="1" applyFill="1" applyBorder="1" applyAlignment="1">
      <alignment vertical="center" wrapText="1"/>
    </xf>
    <xf numFmtId="0" fontId="10" fillId="33" borderId="48" xfId="0" applyFont="1" applyFill="1" applyBorder="1" applyAlignment="1">
      <alignment vertical="center" wrapText="1"/>
    </xf>
    <xf numFmtId="164" fontId="2" fillId="33" borderId="49" xfId="39" applyFont="1" applyFill="1" applyBorder="1" applyAlignment="1" applyProtection="1">
      <alignment vertical="center" wrapText="1"/>
      <protection/>
    </xf>
    <xf numFmtId="0" fontId="18" fillId="33" borderId="50" xfId="0" applyFont="1" applyFill="1" applyBorder="1" applyAlignment="1">
      <alignment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3" fontId="10" fillId="35" borderId="19" xfId="0" applyNumberFormat="1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0" fontId="3" fillId="35" borderId="20" xfId="39" applyNumberFormat="1" applyFont="1" applyFill="1" applyBorder="1" applyAlignment="1" applyProtection="1">
      <alignment horizontal="center" vertical="center" wrapText="1"/>
      <protection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3" fontId="10" fillId="35" borderId="21" xfId="0" applyNumberFormat="1" applyFont="1" applyFill="1" applyBorder="1" applyAlignment="1">
      <alignment vertical="center" wrapText="1"/>
    </xf>
    <xf numFmtId="0" fontId="10" fillId="35" borderId="21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vertical="center" wrapText="1"/>
    </xf>
    <xf numFmtId="164" fontId="17" fillId="35" borderId="18" xfId="39" applyFont="1" applyFill="1" applyBorder="1" applyAlignment="1" applyProtection="1">
      <alignment vertical="center" wrapText="1"/>
      <protection/>
    </xf>
    <xf numFmtId="43" fontId="17" fillId="35" borderId="52" xfId="39" applyNumberFormat="1" applyFont="1" applyFill="1" applyBorder="1" applyAlignment="1" applyProtection="1">
      <alignment vertical="center" wrapText="1"/>
      <protection/>
    </xf>
    <xf numFmtId="0" fontId="10" fillId="35" borderId="20" xfId="0" applyFont="1" applyFill="1" applyBorder="1" applyAlignment="1">
      <alignment wrapText="1"/>
    </xf>
    <xf numFmtId="0" fontId="10" fillId="35" borderId="20" xfId="0" applyFont="1" applyFill="1" applyBorder="1" applyAlignment="1">
      <alignment vertical="center" wrapText="1"/>
    </xf>
    <xf numFmtId="0" fontId="10" fillId="36" borderId="20" xfId="0" applyFont="1" applyFill="1" applyBorder="1" applyAlignment="1">
      <alignment vertical="center" wrapText="1"/>
    </xf>
    <xf numFmtId="0" fontId="10" fillId="36" borderId="20" xfId="0" applyFont="1" applyFill="1" applyBorder="1" applyAlignment="1">
      <alignment wrapText="1"/>
    </xf>
    <xf numFmtId="0" fontId="10" fillId="35" borderId="20" xfId="0" applyFont="1" applyFill="1" applyBorder="1" applyAlignment="1">
      <alignment horizontal="right" vertical="center" wrapText="1"/>
    </xf>
    <xf numFmtId="0" fontId="10" fillId="35" borderId="14" xfId="0" applyFont="1" applyFill="1" applyBorder="1" applyAlignment="1">
      <alignment vertical="top" wrapText="1"/>
    </xf>
    <xf numFmtId="0" fontId="10" fillId="35" borderId="14" xfId="0" applyFont="1" applyFill="1" applyBorder="1" applyAlignment="1">
      <alignment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35" borderId="3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3" fontId="10" fillId="35" borderId="15" xfId="0" applyNumberFormat="1" applyFont="1" applyFill="1" applyBorder="1" applyAlignment="1">
      <alignment vertical="center" wrapText="1"/>
    </xf>
    <xf numFmtId="0" fontId="1" fillId="35" borderId="20" xfId="0" applyFont="1" applyFill="1" applyBorder="1" applyAlignment="1">
      <alignment horizontal="center" vertical="center" wrapText="1"/>
    </xf>
    <xf numFmtId="41" fontId="1" fillId="33" borderId="49" xfId="35" applyFill="1" applyBorder="1" applyAlignment="1" applyProtection="1">
      <alignment vertical="center" wrapText="1"/>
      <protection/>
    </xf>
    <xf numFmtId="0" fontId="7" fillId="33" borderId="53" xfId="0" applyFont="1" applyFill="1" applyBorder="1" applyAlignment="1">
      <alignment horizontal="center" wrapText="1"/>
    </xf>
    <xf numFmtId="0" fontId="40" fillId="33" borderId="54" xfId="0" applyFont="1" applyFill="1" applyBorder="1" applyAlignment="1">
      <alignment horizontal="center" wrapText="1"/>
    </xf>
    <xf numFmtId="41" fontId="39" fillId="33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center"/>
    </xf>
    <xf numFmtId="0" fontId="17" fillId="33" borderId="55" xfId="0" applyFont="1" applyFill="1" applyBorder="1" applyAlignment="1">
      <alignment horizontal="center" wrapText="1"/>
    </xf>
    <xf numFmtId="164" fontId="36" fillId="33" borderId="56" xfId="0" applyNumberFormat="1" applyFont="1" applyFill="1" applyBorder="1" applyAlignment="1">
      <alignment wrapText="1"/>
    </xf>
    <xf numFmtId="0" fontId="36" fillId="33" borderId="56" xfId="0" applyFont="1" applyFill="1" applyBorder="1" applyAlignment="1">
      <alignment wrapText="1"/>
    </xf>
    <xf numFmtId="0" fontId="8" fillId="33" borderId="13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wrapText="1"/>
    </xf>
    <xf numFmtId="0" fontId="37" fillId="33" borderId="26" xfId="0" applyFont="1" applyFill="1" applyBorder="1" applyAlignment="1">
      <alignment horizontal="center" vertical="top" wrapText="1"/>
    </xf>
    <xf numFmtId="0" fontId="37" fillId="33" borderId="27" xfId="0" applyFont="1" applyFill="1" applyBorder="1" applyAlignment="1">
      <alignment horizontal="center" vertical="top" wrapText="1"/>
    </xf>
    <xf numFmtId="0" fontId="37" fillId="33" borderId="28" xfId="0" applyFont="1" applyFill="1" applyBorder="1" applyAlignment="1">
      <alignment horizontal="center" vertical="top" wrapText="1"/>
    </xf>
    <xf numFmtId="0" fontId="30" fillId="0" borderId="58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vertical="top" wrapText="1"/>
    </xf>
    <xf numFmtId="0" fontId="1" fillId="33" borderId="59" xfId="0" applyFont="1" applyFill="1" applyBorder="1" applyAlignment="1">
      <alignment horizontal="center" vertical="top" wrapText="1"/>
    </xf>
    <xf numFmtId="0" fontId="1" fillId="33" borderId="60" xfId="0" applyFont="1" applyFill="1" applyBorder="1" applyAlignment="1">
      <alignment horizontal="center" vertical="top" wrapText="1"/>
    </xf>
    <xf numFmtId="0" fontId="1" fillId="33" borderId="61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29" fillId="33" borderId="3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top" wrapText="1"/>
    </xf>
    <xf numFmtId="0" fontId="3" fillId="33" borderId="38" xfId="0" applyFont="1" applyFill="1" applyBorder="1" applyAlignment="1">
      <alignment horizontal="left" vertical="top" wrapText="1"/>
    </xf>
    <xf numFmtId="0" fontId="21" fillId="0" borderId="30" xfId="0" applyFont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29" fillId="33" borderId="38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6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164" fontId="36" fillId="33" borderId="23" xfId="39" applyNumberFormat="1" applyFont="1" applyFill="1" applyBorder="1" applyAlignment="1" applyProtection="1">
      <alignment horizontal="center" vertical="center" wrapText="1"/>
      <protection/>
    </xf>
    <xf numFmtId="0" fontId="10" fillId="33" borderId="52" xfId="0" applyFont="1" applyFill="1" applyBorder="1" applyAlignment="1">
      <alignment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top" wrapText="1"/>
    </xf>
    <xf numFmtId="41" fontId="1" fillId="33" borderId="68" xfId="35" applyFill="1" applyBorder="1" applyAlignment="1">
      <alignment horizontal="center" vertical="center"/>
    </xf>
    <xf numFmtId="41" fontId="1" fillId="33" borderId="69" xfId="35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top" wrapText="1"/>
    </xf>
    <xf numFmtId="0" fontId="1" fillId="33" borderId="63" xfId="0" applyFont="1" applyFill="1" applyBorder="1" applyAlignment="1">
      <alignment horizontal="center" vertical="top" wrapText="1"/>
    </xf>
    <xf numFmtId="0" fontId="1" fillId="33" borderId="70" xfId="0" applyFont="1" applyFill="1" applyBorder="1" applyAlignment="1">
      <alignment horizontal="center" vertical="top" wrapText="1"/>
    </xf>
    <xf numFmtId="0" fontId="1" fillId="33" borderId="71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>
      <alignment horizontal="center" vertical="top" wrapText="1"/>
    </xf>
    <xf numFmtId="0" fontId="10" fillId="33" borderId="67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wrapText="1"/>
    </xf>
    <xf numFmtId="0" fontId="10" fillId="33" borderId="28" xfId="0" applyFont="1" applyFill="1" applyBorder="1" applyAlignment="1">
      <alignment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0" fillId="33" borderId="27" xfId="0" applyFill="1" applyBorder="1" applyAlignment="1">
      <alignment wrapText="1"/>
    </xf>
    <xf numFmtId="0" fontId="10" fillId="33" borderId="74" xfId="0" applyFont="1" applyFill="1" applyBorder="1" applyAlignment="1">
      <alignment wrapText="1"/>
    </xf>
    <xf numFmtId="0" fontId="10" fillId="33" borderId="64" xfId="0" applyFont="1" applyFill="1" applyBorder="1" applyAlignment="1">
      <alignment wrapText="1"/>
    </xf>
    <xf numFmtId="0" fontId="10" fillId="33" borderId="26" xfId="0" applyFont="1" applyFill="1" applyBorder="1" applyAlignment="1">
      <alignment vertical="top" wrapText="1"/>
    </xf>
    <xf numFmtId="0" fontId="10" fillId="33" borderId="27" xfId="0" applyFont="1" applyFill="1" applyBorder="1" applyAlignment="1">
      <alignment vertical="top" wrapText="1"/>
    </xf>
    <xf numFmtId="0" fontId="10" fillId="33" borderId="28" xfId="0" applyFont="1" applyFill="1" applyBorder="1" applyAlignment="1">
      <alignment vertical="top" wrapText="1"/>
    </xf>
    <xf numFmtId="0" fontId="30" fillId="33" borderId="30" xfId="0" applyFont="1" applyFill="1" applyBorder="1" applyAlignment="1">
      <alignment horizontal="left" vertical="center" wrapText="1"/>
    </xf>
    <xf numFmtId="0" fontId="30" fillId="33" borderId="30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vertical="top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33" fillId="33" borderId="65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zoomScale="80" zoomScaleNormal="80" zoomScalePageLayoutView="0" workbookViewId="0" topLeftCell="A10">
      <selection activeCell="C50" sqref="C50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63.75390625" style="0" customWidth="1"/>
    <col min="4" max="4" width="24.625" style="0" customWidth="1"/>
  </cols>
  <sheetData>
    <row r="1" spans="1:3" ht="15.75">
      <c r="A1" s="1" t="s">
        <v>0</v>
      </c>
      <c r="C1" s="2"/>
    </row>
    <row r="3" spans="1:4" ht="22.5" customHeight="1">
      <c r="A3" s="176" t="s">
        <v>235</v>
      </c>
      <c r="B3" s="176"/>
      <c r="C3" s="176"/>
      <c r="D3" s="176"/>
    </row>
    <row r="4" ht="9.75" customHeight="1"/>
    <row r="5" ht="18">
      <c r="A5" s="3" t="s">
        <v>1</v>
      </c>
    </row>
    <row r="6" spans="1:4" s="8" customFormat="1" ht="12.75" customHeight="1">
      <c r="A6" s="4" t="s">
        <v>2</v>
      </c>
      <c r="B6" s="5" t="s">
        <v>3</v>
      </c>
      <c r="C6" s="6"/>
      <c r="D6" s="7"/>
    </row>
    <row r="7" spans="1:4" s="8" customFormat="1" ht="13.5" customHeight="1">
      <c r="A7" s="9" t="s">
        <v>4</v>
      </c>
      <c r="B7" s="10" t="s">
        <v>5</v>
      </c>
      <c r="C7" s="11" t="s">
        <v>6</v>
      </c>
      <c r="D7" s="12" t="s">
        <v>7</v>
      </c>
    </row>
    <row r="8" spans="1:4" s="8" customFormat="1" ht="15.75">
      <c r="A8" s="9"/>
      <c r="B8" s="10" t="s">
        <v>8</v>
      </c>
      <c r="C8" s="13"/>
      <c r="D8" s="14"/>
    </row>
    <row r="9" spans="1:4" s="19" customFormat="1" ht="15.75" customHeight="1">
      <c r="A9" s="15">
        <v>1</v>
      </c>
      <c r="B9" s="16" t="s">
        <v>9</v>
      </c>
      <c r="C9" s="17" t="s">
        <v>10</v>
      </c>
      <c r="D9" s="18">
        <v>4041330</v>
      </c>
    </row>
    <row r="10" spans="1:4" s="19" customFormat="1" ht="15.75" customHeight="1">
      <c r="A10" s="20">
        <v>2</v>
      </c>
      <c r="B10" s="21" t="s">
        <v>9</v>
      </c>
      <c r="C10" s="22" t="s">
        <v>11</v>
      </c>
      <c r="D10" s="150" t="s">
        <v>9</v>
      </c>
    </row>
    <row r="11" spans="1:4" s="19" customFormat="1" ht="15.75" customHeight="1">
      <c r="A11" s="20">
        <v>3</v>
      </c>
      <c r="B11" s="23">
        <v>1111</v>
      </c>
      <c r="C11" s="24" t="s">
        <v>12</v>
      </c>
      <c r="D11" s="151">
        <v>1260000</v>
      </c>
    </row>
    <row r="12" spans="1:4" s="19" customFormat="1" ht="15.75" customHeight="1">
      <c r="A12" s="20">
        <v>4</v>
      </c>
      <c r="B12" s="23">
        <v>1112</v>
      </c>
      <c r="C12" s="24" t="s">
        <v>13</v>
      </c>
      <c r="D12" s="151">
        <v>20000</v>
      </c>
    </row>
    <row r="13" spans="1:4" s="19" customFormat="1" ht="15.75" customHeight="1">
      <c r="A13" s="20">
        <v>5</v>
      </c>
      <c r="B13" s="23">
        <v>1121</v>
      </c>
      <c r="C13" s="24" t="s">
        <v>14</v>
      </c>
      <c r="D13" s="151">
        <v>1000000</v>
      </c>
    </row>
    <row r="14" spans="1:4" s="19" customFormat="1" ht="15.75" customHeight="1">
      <c r="A14" s="20">
        <v>6</v>
      </c>
      <c r="B14" s="23">
        <v>1122</v>
      </c>
      <c r="C14" s="133" t="s">
        <v>15</v>
      </c>
      <c r="D14" s="151">
        <v>100000</v>
      </c>
    </row>
    <row r="15" spans="1:4" s="19" customFormat="1" ht="15.75" customHeight="1">
      <c r="A15" s="20">
        <v>7</v>
      </c>
      <c r="B15" s="23">
        <v>1211</v>
      </c>
      <c r="C15" s="24" t="s">
        <v>16</v>
      </c>
      <c r="D15" s="151">
        <v>2200000</v>
      </c>
    </row>
    <row r="16" spans="1:4" s="19" customFormat="1" ht="15.75" customHeight="1">
      <c r="A16" s="20">
        <v>8</v>
      </c>
      <c r="B16" s="23">
        <v>1361</v>
      </c>
      <c r="C16" s="24" t="s">
        <v>17</v>
      </c>
      <c r="D16" s="151">
        <v>1000</v>
      </c>
    </row>
    <row r="17" spans="1:4" s="19" customFormat="1" ht="15.75" customHeight="1">
      <c r="A17" s="20">
        <v>9</v>
      </c>
      <c r="B17" s="23"/>
      <c r="C17" s="24"/>
      <c r="D17" s="151"/>
    </row>
    <row r="18" spans="1:4" s="19" customFormat="1" ht="15.75" customHeight="1">
      <c r="A18" s="20">
        <v>10</v>
      </c>
      <c r="B18" s="23">
        <v>1341</v>
      </c>
      <c r="C18" s="24" t="s">
        <v>18</v>
      </c>
      <c r="D18" s="151">
        <v>8000</v>
      </c>
    </row>
    <row r="19" spans="1:4" s="19" customFormat="1" ht="15.75" customHeight="1">
      <c r="A19" s="20">
        <v>11</v>
      </c>
      <c r="B19" s="23">
        <v>1381</v>
      </c>
      <c r="C19" s="24" t="s">
        <v>166</v>
      </c>
      <c r="D19" s="151">
        <v>20000</v>
      </c>
    </row>
    <row r="20" spans="1:4" s="19" customFormat="1" ht="15.75" customHeight="1">
      <c r="A20" s="20">
        <v>12</v>
      </c>
      <c r="B20" s="23">
        <v>1382</v>
      </c>
      <c r="C20" s="24" t="s">
        <v>232</v>
      </c>
      <c r="D20" s="152">
        <v>1000</v>
      </c>
    </row>
    <row r="21" spans="1:4" s="19" customFormat="1" ht="15.75" customHeight="1">
      <c r="A21" s="20">
        <v>13</v>
      </c>
      <c r="B21" s="23">
        <v>1344</v>
      </c>
      <c r="C21" s="24" t="s">
        <v>19</v>
      </c>
      <c r="D21" s="152"/>
    </row>
    <row r="22" spans="1:4" s="19" customFormat="1" ht="15.75" customHeight="1">
      <c r="A22" s="20">
        <v>14</v>
      </c>
      <c r="B22" s="23">
        <v>1345</v>
      </c>
      <c r="C22" s="24" t="s">
        <v>20</v>
      </c>
      <c r="D22" s="152">
        <v>400</v>
      </c>
    </row>
    <row r="23" spans="1:4" s="19" customFormat="1" ht="15.75" customHeight="1">
      <c r="A23" s="20">
        <v>15</v>
      </c>
      <c r="B23" s="23">
        <v>1347</v>
      </c>
      <c r="C23" s="24" t="s">
        <v>21</v>
      </c>
      <c r="D23" s="151"/>
    </row>
    <row r="24" spans="1:4" s="19" customFormat="1" ht="15.75" customHeight="1">
      <c r="A24" s="20">
        <v>16</v>
      </c>
      <c r="B24" s="23">
        <v>1511</v>
      </c>
      <c r="C24" s="24" t="s">
        <v>22</v>
      </c>
      <c r="D24" s="151">
        <v>1300000</v>
      </c>
    </row>
    <row r="25" spans="1:4" s="19" customFormat="1" ht="15.75" customHeight="1">
      <c r="A25" s="20">
        <v>17</v>
      </c>
      <c r="B25" s="27">
        <v>2460</v>
      </c>
      <c r="C25" s="28" t="s">
        <v>23</v>
      </c>
      <c r="D25" s="151">
        <v>9210</v>
      </c>
    </row>
    <row r="26" spans="1:4" s="19" customFormat="1" ht="15.75" customHeight="1">
      <c r="A26" s="29">
        <v>18</v>
      </c>
      <c r="B26" s="30"/>
      <c r="C26" s="30"/>
      <c r="D26" s="153"/>
    </row>
    <row r="27" spans="1:4" s="19" customFormat="1" ht="15.75" customHeight="1">
      <c r="A27" s="31">
        <v>19</v>
      </c>
      <c r="B27" s="32" t="s">
        <v>9</v>
      </c>
      <c r="C27" s="17" t="s">
        <v>24</v>
      </c>
      <c r="D27" s="154">
        <f>SUM(D11:D26)</f>
        <v>5919610</v>
      </c>
    </row>
    <row r="28" spans="1:4" s="19" customFormat="1" ht="15.75" customHeight="1">
      <c r="A28" s="20">
        <v>20</v>
      </c>
      <c r="B28" s="21" t="s">
        <v>9</v>
      </c>
      <c r="C28" s="22" t="s">
        <v>25</v>
      </c>
      <c r="D28" s="150" t="s">
        <v>9</v>
      </c>
    </row>
    <row r="29" spans="1:4" s="19" customFormat="1" ht="23.25" customHeight="1">
      <c r="A29" s="20">
        <v>21</v>
      </c>
      <c r="B29" s="23">
        <v>4112</v>
      </c>
      <c r="C29" s="24" t="s">
        <v>26</v>
      </c>
      <c r="D29" s="152"/>
    </row>
    <row r="30" spans="1:4" s="19" customFormat="1" ht="15.75" customHeight="1">
      <c r="A30" s="33" t="s">
        <v>27</v>
      </c>
      <c r="B30" s="34"/>
      <c r="C30" s="35" t="s">
        <v>28</v>
      </c>
      <c r="D30" s="151">
        <v>70800</v>
      </c>
    </row>
    <row r="31" spans="1:4" s="19" customFormat="1" ht="15.75" customHeight="1">
      <c r="A31" s="33" t="s">
        <v>29</v>
      </c>
      <c r="B31" s="34"/>
      <c r="C31" s="36" t="s">
        <v>30</v>
      </c>
      <c r="D31" s="152"/>
    </row>
    <row r="32" spans="1:4" s="19" customFormat="1" ht="15.75" customHeight="1">
      <c r="A32" s="33">
        <v>22</v>
      </c>
      <c r="B32" s="23">
        <v>4116</v>
      </c>
      <c r="C32" s="24" t="s">
        <v>31</v>
      </c>
      <c r="D32" s="151"/>
    </row>
    <row r="33" spans="1:4" s="19" customFormat="1" ht="15.75" customHeight="1">
      <c r="A33" s="20">
        <v>23</v>
      </c>
      <c r="B33" s="23">
        <v>4122</v>
      </c>
      <c r="C33" s="24" t="s">
        <v>208</v>
      </c>
      <c r="D33" s="151"/>
    </row>
    <row r="34" spans="1:4" s="19" customFormat="1" ht="15.75" customHeight="1">
      <c r="A34" s="29">
        <v>24</v>
      </c>
      <c r="B34" s="168">
        <v>4129</v>
      </c>
      <c r="C34" s="169" t="s">
        <v>225</v>
      </c>
      <c r="D34" s="170"/>
    </row>
    <row r="35" spans="1:4" s="19" customFormat="1" ht="15.75" customHeight="1">
      <c r="A35" s="29">
        <v>25</v>
      </c>
      <c r="B35" s="134">
        <v>4134</v>
      </c>
      <c r="C35" s="30" t="s">
        <v>209</v>
      </c>
      <c r="D35" s="153"/>
    </row>
    <row r="36" spans="1:4" s="19" customFormat="1" ht="15.75" customHeight="1">
      <c r="A36" s="37">
        <v>26</v>
      </c>
      <c r="B36" s="38" t="s">
        <v>9</v>
      </c>
      <c r="C36" s="39" t="s">
        <v>32</v>
      </c>
      <c r="D36" s="155">
        <f>SUM(D27:D35)+D9</f>
        <v>10031740</v>
      </c>
    </row>
    <row r="37" spans="1:4" s="19" customFormat="1" ht="30" customHeight="1">
      <c r="A37" s="20">
        <v>27</v>
      </c>
      <c r="B37" s="23">
        <v>8115</v>
      </c>
      <c r="C37" s="24" t="s">
        <v>33</v>
      </c>
      <c r="D37" s="151">
        <v>1700000</v>
      </c>
    </row>
    <row r="38" spans="1:4" s="19" customFormat="1" ht="15.75" customHeight="1">
      <c r="A38" s="20">
        <v>28</v>
      </c>
      <c r="B38" s="40">
        <v>8123</v>
      </c>
      <c r="C38" s="41" t="s">
        <v>34</v>
      </c>
      <c r="D38" s="26"/>
    </row>
    <row r="39" spans="1:4" s="19" customFormat="1" ht="15" customHeight="1">
      <c r="A39" s="42">
        <v>29</v>
      </c>
      <c r="B39" s="40">
        <v>8124</v>
      </c>
      <c r="C39" s="41" t="s">
        <v>35</v>
      </c>
      <c r="D39" s="25">
        <v>3775810</v>
      </c>
    </row>
    <row r="40" spans="1:4" s="8" customFormat="1" ht="9.75" customHeight="1">
      <c r="A40" s="177"/>
      <c r="B40" s="177"/>
      <c r="C40" s="177"/>
      <c r="D40" s="178">
        <f>SUM(D36-D39)+D37+D38</f>
        <v>7955930</v>
      </c>
    </row>
    <row r="41" spans="1:4" s="8" customFormat="1" ht="12.75" customHeight="1">
      <c r="A41" s="180" t="s">
        <v>36</v>
      </c>
      <c r="B41" s="180"/>
      <c r="C41" s="180"/>
      <c r="D41" s="179"/>
    </row>
    <row r="42" spans="1:4" s="8" customFormat="1" ht="13.5" customHeight="1">
      <c r="A42" s="181" t="s">
        <v>165</v>
      </c>
      <c r="B42" s="181"/>
      <c r="C42" s="181"/>
      <c r="D42" s="179"/>
    </row>
    <row r="43" spans="1:4" ht="12.75" customHeight="1">
      <c r="A43" s="43"/>
      <c r="B43" s="43"/>
      <c r="C43" s="43"/>
      <c r="D43" s="44"/>
    </row>
    <row r="44" ht="12" customHeight="1">
      <c r="A44" t="s">
        <v>234</v>
      </c>
    </row>
    <row r="45" ht="12.75" customHeight="1">
      <c r="A45" s="45" t="s">
        <v>236</v>
      </c>
    </row>
    <row r="46" ht="12.75" customHeight="1"/>
    <row r="47" spans="1:3" ht="12.75" customHeight="1">
      <c r="A47" s="46" t="s">
        <v>207</v>
      </c>
      <c r="B47" s="47"/>
      <c r="C47" t="s">
        <v>37</v>
      </c>
    </row>
    <row r="48" ht="12.75" customHeight="1"/>
    <row r="49" ht="12.75" customHeight="1"/>
    <row r="50" ht="12.75" customHeight="1"/>
    <row r="51" ht="12.75" customHeight="1">
      <c r="A51" s="1"/>
    </row>
    <row r="102" ht="25.5" customHeight="1"/>
    <row r="103" spans="1:6" ht="12.75">
      <c r="A103" s="48"/>
      <c r="B103" s="48"/>
      <c r="C103" s="48"/>
      <c r="D103" s="48"/>
      <c r="E103" s="48"/>
      <c r="F103" s="48"/>
    </row>
    <row r="104" ht="15.75">
      <c r="A104" s="49"/>
    </row>
  </sheetData>
  <sheetProtection/>
  <mergeCells count="5">
    <mergeCell ref="A3:D3"/>
    <mergeCell ref="A40:C40"/>
    <mergeCell ref="D40:D42"/>
    <mergeCell ref="A41:C41"/>
    <mergeCell ref="A42:C42"/>
  </mergeCells>
  <printOptions/>
  <pageMargins left="0.39375" right="0.39375" top="0.7875" bottom="0.7875" header="0.5118055555555556" footer="0.5118055555555556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6"/>
  <sheetViews>
    <sheetView tabSelected="1" zoomScale="60" zoomScaleNormal="60" zoomScalePageLayoutView="0" workbookViewId="0" topLeftCell="A1">
      <pane xSplit="4" ySplit="8" topLeftCell="AC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C50" sqref="BC50"/>
    </sheetView>
  </sheetViews>
  <sheetFormatPr defaultColWidth="9.00390625" defaultRowHeight="12.75"/>
  <cols>
    <col min="1" max="1" width="5.125" style="0" customWidth="1"/>
    <col min="2" max="2" width="7.00390625" style="0" customWidth="1"/>
    <col min="4" max="4" width="28.625" style="0" customWidth="1"/>
    <col min="5" max="6" width="11.625" style="0" customWidth="1"/>
    <col min="7" max="7" width="7.00390625" style="0" customWidth="1"/>
    <col min="8" max="8" width="9.00390625" style="0" customWidth="1"/>
    <col min="9" max="9" width="9.375" style="0" customWidth="1"/>
    <col min="10" max="10" width="8.625" style="0" customWidth="1"/>
    <col min="11" max="12" width="8.75390625" style="0" customWidth="1"/>
    <col min="13" max="13" width="7.00390625" style="0" customWidth="1"/>
    <col min="14" max="14" width="7.75390625" style="0" customWidth="1"/>
    <col min="15" max="15" width="8.25390625" style="0" customWidth="1"/>
    <col min="16" max="16" width="8.375" style="0" customWidth="1"/>
    <col min="17" max="17" width="7.75390625" style="0" customWidth="1"/>
    <col min="18" max="18" width="8.875" style="0" customWidth="1"/>
    <col min="19" max="19" width="7.00390625" style="0" customWidth="1"/>
    <col min="20" max="20" width="8.625" style="0" customWidth="1"/>
    <col min="21" max="21" width="7.25390625" style="0" customWidth="1"/>
    <col min="22" max="22" width="8.625" style="0" customWidth="1"/>
    <col min="23" max="23" width="7.75390625" style="0" customWidth="1"/>
    <col min="24" max="24" width="8.75390625" style="0" customWidth="1"/>
    <col min="25" max="26" width="7.75390625" style="0" customWidth="1"/>
    <col min="27" max="28" width="8.00390625" style="0" customWidth="1"/>
    <col min="29" max="30" width="7.125" style="0" customWidth="1"/>
    <col min="31" max="32" width="10.00390625" style="0" customWidth="1"/>
    <col min="33" max="33" width="7.75390625" style="0" customWidth="1"/>
    <col min="34" max="34" width="8.875" style="0" customWidth="1"/>
    <col min="35" max="35" width="8.125" style="0" customWidth="1"/>
    <col min="36" max="42" width="7.75390625" style="0" customWidth="1"/>
    <col min="43" max="43" width="10.00390625" style="0" customWidth="1"/>
    <col min="44" max="45" width="7.75390625" style="0" customWidth="1"/>
    <col min="46" max="46" width="7.25390625" style="0" customWidth="1"/>
    <col min="47" max="47" width="8.375" style="0" customWidth="1"/>
    <col min="48" max="48" width="8.125" style="0" customWidth="1"/>
    <col min="49" max="49" width="8.25390625" style="0" customWidth="1"/>
    <col min="50" max="51" width="10.625" style="0" customWidth="1"/>
    <col min="52" max="52" width="7.75390625" style="0" customWidth="1"/>
    <col min="53" max="53" width="8.625" style="0" customWidth="1"/>
    <col min="54" max="54" width="8.75390625" style="0" customWidth="1"/>
    <col min="55" max="55" width="8.625" style="0" customWidth="1"/>
    <col min="56" max="56" width="9.00390625" style="54" customWidth="1"/>
    <col min="57" max="57" width="10.75390625" style="54" customWidth="1"/>
    <col min="58" max="58" width="22.375" style="0" customWidth="1"/>
    <col min="59" max="59" width="5.25390625" style="0" customWidth="1"/>
    <col min="60" max="60" width="15.00390625" style="0" bestFit="1" customWidth="1"/>
  </cols>
  <sheetData>
    <row r="1" spans="1:24" ht="18.75">
      <c r="A1" s="3" t="s">
        <v>41</v>
      </c>
      <c r="B1" s="166"/>
      <c r="C1" s="166"/>
      <c r="D1" s="166"/>
      <c r="E1" s="166"/>
      <c r="F1" s="166"/>
      <c r="G1" s="166"/>
      <c r="H1" s="166"/>
      <c r="K1" s="119"/>
      <c r="L1" s="119"/>
      <c r="V1" t="s">
        <v>42</v>
      </c>
      <c r="X1" t="s">
        <v>43</v>
      </c>
    </row>
    <row r="2" spans="1:58" ht="16.5" thickBot="1">
      <c r="A2" s="1"/>
      <c r="W2" t="s">
        <v>44</v>
      </c>
      <c r="BF2" s="55" t="s">
        <v>45</v>
      </c>
    </row>
    <row r="3" spans="1:59" s="8" customFormat="1" ht="66" customHeight="1" thickBot="1" thickTop="1">
      <c r="A3" s="193" t="s">
        <v>38</v>
      </c>
      <c r="B3" s="56"/>
      <c r="C3" s="196" t="s">
        <v>46</v>
      </c>
      <c r="D3" s="197"/>
      <c r="E3" s="231"/>
      <c r="F3" s="182" t="s">
        <v>168</v>
      </c>
      <c r="G3" s="182" t="s">
        <v>169</v>
      </c>
      <c r="H3" s="182" t="s">
        <v>170</v>
      </c>
      <c r="I3" s="182" t="s">
        <v>171</v>
      </c>
      <c r="J3" s="185" t="s">
        <v>174</v>
      </c>
      <c r="K3" s="187" t="s">
        <v>172</v>
      </c>
      <c r="L3" s="203" t="s">
        <v>222</v>
      </c>
      <c r="M3" s="203" t="s">
        <v>185</v>
      </c>
      <c r="N3" s="203" t="s">
        <v>173</v>
      </c>
      <c r="O3" s="203" t="s">
        <v>175</v>
      </c>
      <c r="P3" s="203" t="s">
        <v>176</v>
      </c>
      <c r="Q3" s="203" t="s">
        <v>177</v>
      </c>
      <c r="R3" s="202" t="s">
        <v>48</v>
      </c>
      <c r="S3" s="202" t="s">
        <v>49</v>
      </c>
      <c r="T3" s="203" t="s">
        <v>178</v>
      </c>
      <c r="U3" s="203" t="s">
        <v>179</v>
      </c>
      <c r="V3" s="203" t="s">
        <v>180</v>
      </c>
      <c r="W3" s="203" t="s">
        <v>181</v>
      </c>
      <c r="X3" s="203" t="s">
        <v>182</v>
      </c>
      <c r="Y3" s="203" t="s">
        <v>183</v>
      </c>
      <c r="Z3" s="163" t="s">
        <v>224</v>
      </c>
      <c r="AA3" s="203" t="s">
        <v>184</v>
      </c>
      <c r="AB3" s="203" t="s">
        <v>50</v>
      </c>
      <c r="AC3" s="203" t="s">
        <v>186</v>
      </c>
      <c r="AD3" s="163"/>
      <c r="AE3" s="203" t="s">
        <v>187</v>
      </c>
      <c r="AF3" s="203" t="s">
        <v>188</v>
      </c>
      <c r="AG3" s="203" t="s">
        <v>189</v>
      </c>
      <c r="AH3" s="203" t="s">
        <v>190</v>
      </c>
      <c r="AI3" s="203" t="s">
        <v>191</v>
      </c>
      <c r="AJ3" s="203" t="s">
        <v>192</v>
      </c>
      <c r="AK3" s="203" t="s">
        <v>193</v>
      </c>
      <c r="AL3" s="203" t="s">
        <v>194</v>
      </c>
      <c r="AM3" s="203" t="s">
        <v>52</v>
      </c>
      <c r="AN3" s="203" t="s">
        <v>53</v>
      </c>
      <c r="AO3" s="163" t="s">
        <v>213</v>
      </c>
      <c r="AP3" s="203" t="s">
        <v>195</v>
      </c>
      <c r="AQ3" s="203" t="s">
        <v>196</v>
      </c>
      <c r="AR3" s="203" t="s">
        <v>197</v>
      </c>
      <c r="AS3" s="203" t="s">
        <v>204</v>
      </c>
      <c r="AT3" s="203" t="s">
        <v>198</v>
      </c>
      <c r="AU3" s="203" t="s">
        <v>220</v>
      </c>
      <c r="AV3" s="203" t="s">
        <v>212</v>
      </c>
      <c r="AW3" s="203" t="s">
        <v>199</v>
      </c>
      <c r="AX3" s="163" t="s">
        <v>214</v>
      </c>
      <c r="AY3" s="163" t="s">
        <v>230</v>
      </c>
      <c r="AZ3" s="203" t="s">
        <v>164</v>
      </c>
      <c r="BA3" s="203" t="s">
        <v>206</v>
      </c>
      <c r="BB3" s="203" t="s">
        <v>200</v>
      </c>
      <c r="BC3" s="203" t="s">
        <v>201</v>
      </c>
      <c r="BD3" s="226" t="s">
        <v>54</v>
      </c>
      <c r="BE3" s="229" t="s">
        <v>202</v>
      </c>
      <c r="BF3" s="123"/>
      <c r="BG3" s="59"/>
    </row>
    <row r="4" spans="1:59" s="8" customFormat="1" ht="27" thickBot="1" thickTop="1">
      <c r="A4" s="194"/>
      <c r="B4" s="10" t="s">
        <v>55</v>
      </c>
      <c r="C4" s="198"/>
      <c r="D4" s="199"/>
      <c r="E4" s="232"/>
      <c r="F4" s="183"/>
      <c r="G4" s="183"/>
      <c r="H4" s="183"/>
      <c r="I4" s="183"/>
      <c r="J4" s="186"/>
      <c r="K4" s="188"/>
      <c r="L4" s="204"/>
      <c r="M4" s="204"/>
      <c r="N4" s="204"/>
      <c r="O4" s="204"/>
      <c r="P4" s="204"/>
      <c r="Q4" s="204"/>
      <c r="R4" s="202"/>
      <c r="S4" s="202"/>
      <c r="T4" s="204"/>
      <c r="U4" s="204"/>
      <c r="V4" s="204"/>
      <c r="W4" s="204"/>
      <c r="X4" s="204"/>
      <c r="Y4" s="204"/>
      <c r="Z4" s="164"/>
      <c r="AA4" s="204"/>
      <c r="AB4" s="204"/>
      <c r="AC4" s="204"/>
      <c r="AD4" s="16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164"/>
      <c r="AP4" s="204"/>
      <c r="AQ4" s="204"/>
      <c r="AR4" s="204"/>
      <c r="AS4" s="204"/>
      <c r="AT4" s="204"/>
      <c r="AU4" s="204"/>
      <c r="AV4" s="204"/>
      <c r="AW4" s="204"/>
      <c r="AX4" s="164"/>
      <c r="AY4" s="164"/>
      <c r="AZ4" s="204"/>
      <c r="BA4" s="204"/>
      <c r="BB4" s="204"/>
      <c r="BC4" s="204"/>
      <c r="BD4" s="227"/>
      <c r="BE4" s="230"/>
      <c r="BF4" s="124"/>
      <c r="BG4" s="129" t="s">
        <v>2</v>
      </c>
    </row>
    <row r="5" spans="1:59" s="8" customFormat="1" ht="27" customHeight="1" thickBot="1" thickTop="1">
      <c r="A5" s="194"/>
      <c r="B5" s="10" t="s">
        <v>57</v>
      </c>
      <c r="C5" s="198"/>
      <c r="D5" s="199"/>
      <c r="E5" s="232"/>
      <c r="F5" s="183"/>
      <c r="G5" s="183"/>
      <c r="H5" s="183"/>
      <c r="I5" s="183"/>
      <c r="J5" s="186"/>
      <c r="K5" s="188"/>
      <c r="L5" s="204"/>
      <c r="M5" s="204"/>
      <c r="N5" s="204"/>
      <c r="O5" s="204"/>
      <c r="P5" s="204"/>
      <c r="Q5" s="204"/>
      <c r="R5" s="202"/>
      <c r="S5" s="202"/>
      <c r="T5" s="204"/>
      <c r="U5" s="204"/>
      <c r="V5" s="204"/>
      <c r="W5" s="204"/>
      <c r="X5" s="204"/>
      <c r="Y5" s="204"/>
      <c r="Z5" s="164"/>
      <c r="AA5" s="204"/>
      <c r="AB5" s="204"/>
      <c r="AC5" s="204"/>
      <c r="AD5" s="16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164"/>
      <c r="AP5" s="204"/>
      <c r="AQ5" s="204"/>
      <c r="AR5" s="204"/>
      <c r="AS5" s="204"/>
      <c r="AT5" s="204"/>
      <c r="AU5" s="204"/>
      <c r="AV5" s="204"/>
      <c r="AW5" s="204"/>
      <c r="AX5" s="164"/>
      <c r="AY5" s="164"/>
      <c r="AZ5" s="204"/>
      <c r="BA5" s="204"/>
      <c r="BB5" s="204"/>
      <c r="BC5" s="204"/>
      <c r="BD5" s="227"/>
      <c r="BE5" s="230"/>
      <c r="BF5" s="125" t="s">
        <v>51</v>
      </c>
      <c r="BG5" s="62" t="s">
        <v>4</v>
      </c>
    </row>
    <row r="6" spans="1:59" s="8" customFormat="1" ht="27" thickBot="1" thickTop="1">
      <c r="A6" s="194"/>
      <c r="B6" s="10" t="s">
        <v>39</v>
      </c>
      <c r="C6" s="198"/>
      <c r="D6" s="199"/>
      <c r="E6" s="232"/>
      <c r="F6" s="183"/>
      <c r="G6" s="183"/>
      <c r="H6" s="183"/>
      <c r="I6" s="183"/>
      <c r="J6" s="186"/>
      <c r="K6" s="188"/>
      <c r="L6" s="204"/>
      <c r="M6" s="204"/>
      <c r="N6" s="204"/>
      <c r="O6" s="204"/>
      <c r="P6" s="204"/>
      <c r="Q6" s="204"/>
      <c r="R6" s="202"/>
      <c r="S6" s="202"/>
      <c r="T6" s="204"/>
      <c r="U6" s="204"/>
      <c r="V6" s="204"/>
      <c r="W6" s="204"/>
      <c r="X6" s="204"/>
      <c r="Y6" s="204"/>
      <c r="Z6" s="164"/>
      <c r="AA6" s="204"/>
      <c r="AB6" s="204"/>
      <c r="AC6" s="204"/>
      <c r="AD6" s="16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164"/>
      <c r="AP6" s="204"/>
      <c r="AQ6" s="204"/>
      <c r="AR6" s="204"/>
      <c r="AS6" s="204"/>
      <c r="AT6" s="204"/>
      <c r="AU6" s="204"/>
      <c r="AV6" s="204"/>
      <c r="AW6" s="204"/>
      <c r="AX6" s="164"/>
      <c r="AY6" s="164"/>
      <c r="AZ6" s="204"/>
      <c r="BA6" s="204"/>
      <c r="BB6" s="204"/>
      <c r="BC6" s="204"/>
      <c r="BD6" s="227"/>
      <c r="BE6" s="230"/>
      <c r="BF6" s="125" t="s">
        <v>59</v>
      </c>
      <c r="BG6" s="62"/>
    </row>
    <row r="7" spans="1:59" s="8" customFormat="1" ht="26.25" thickTop="1">
      <c r="A7" s="194"/>
      <c r="B7" s="10" t="s">
        <v>40</v>
      </c>
      <c r="C7" s="198"/>
      <c r="D7" s="199"/>
      <c r="E7" s="233"/>
      <c r="F7" s="184"/>
      <c r="G7" s="184"/>
      <c r="H7" s="184"/>
      <c r="I7" s="184"/>
      <c r="J7" s="186"/>
      <c r="K7" s="189"/>
      <c r="L7" s="205"/>
      <c r="M7" s="205"/>
      <c r="N7" s="205"/>
      <c r="O7" s="205"/>
      <c r="P7" s="205"/>
      <c r="Q7" s="205"/>
      <c r="R7" s="202"/>
      <c r="S7" s="202"/>
      <c r="T7" s="205"/>
      <c r="U7" s="205"/>
      <c r="V7" s="205"/>
      <c r="W7" s="205"/>
      <c r="X7" s="205"/>
      <c r="Y7" s="205"/>
      <c r="Z7" s="165"/>
      <c r="AA7" s="205"/>
      <c r="AB7" s="204"/>
      <c r="AC7" s="223"/>
      <c r="AD7" s="164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165"/>
      <c r="AP7" s="205"/>
      <c r="AQ7" s="205"/>
      <c r="AR7" s="205"/>
      <c r="AS7" s="205"/>
      <c r="AT7" s="205"/>
      <c r="AU7" s="205"/>
      <c r="AV7" s="205"/>
      <c r="AW7" s="205"/>
      <c r="AX7" s="165"/>
      <c r="AY7" s="165"/>
      <c r="AZ7" s="205"/>
      <c r="BA7" s="205"/>
      <c r="BB7" s="205"/>
      <c r="BC7" s="205"/>
      <c r="BD7" s="228"/>
      <c r="BE7" s="230"/>
      <c r="BF7" s="127"/>
      <c r="BG7" s="128"/>
    </row>
    <row r="8" spans="1:59" s="8" customFormat="1" ht="27.75" customHeight="1">
      <c r="A8" s="195"/>
      <c r="B8" s="51"/>
      <c r="C8" s="200"/>
      <c r="D8" s="201"/>
      <c r="E8" s="174"/>
      <c r="F8" s="173">
        <v>5011</v>
      </c>
      <c r="G8" s="69">
        <v>5019</v>
      </c>
      <c r="H8" s="69">
        <v>5021</v>
      </c>
      <c r="I8" s="69">
        <v>5023</v>
      </c>
      <c r="J8" s="120">
        <v>5031</v>
      </c>
      <c r="K8" s="69">
        <v>5032</v>
      </c>
      <c r="L8" s="69">
        <v>5038</v>
      </c>
      <c r="M8" s="69">
        <v>5039</v>
      </c>
      <c r="N8" s="69">
        <v>5136</v>
      </c>
      <c r="O8" s="69">
        <v>5137</v>
      </c>
      <c r="P8" s="69">
        <v>5139</v>
      </c>
      <c r="Q8" s="69">
        <v>5141</v>
      </c>
      <c r="R8" s="69">
        <v>5151</v>
      </c>
      <c r="S8" s="69">
        <v>5153</v>
      </c>
      <c r="T8" s="69">
        <v>5154</v>
      </c>
      <c r="U8" s="69">
        <v>5155</v>
      </c>
      <c r="V8" s="69">
        <v>5156</v>
      </c>
      <c r="W8" s="69">
        <v>5161</v>
      </c>
      <c r="X8" s="69">
        <v>5162</v>
      </c>
      <c r="Y8" s="69">
        <v>5163</v>
      </c>
      <c r="Z8" s="69">
        <v>5164</v>
      </c>
      <c r="AA8" s="69">
        <v>5165</v>
      </c>
      <c r="AB8" s="120">
        <v>5166</v>
      </c>
      <c r="AC8" s="121">
        <v>5167</v>
      </c>
      <c r="AD8" s="69">
        <v>5168</v>
      </c>
      <c r="AE8" s="69">
        <v>5169</v>
      </c>
      <c r="AF8" s="69">
        <v>5171</v>
      </c>
      <c r="AG8" s="69">
        <v>5172</v>
      </c>
      <c r="AH8" s="69">
        <v>5173</v>
      </c>
      <c r="AI8" s="69">
        <v>5175</v>
      </c>
      <c r="AJ8" s="69">
        <v>5181</v>
      </c>
      <c r="AK8" s="69">
        <v>5193</v>
      </c>
      <c r="AL8" s="69">
        <v>5194</v>
      </c>
      <c r="AM8" s="69">
        <v>5222</v>
      </c>
      <c r="AN8" s="69">
        <v>5229</v>
      </c>
      <c r="AO8" s="69">
        <v>5323</v>
      </c>
      <c r="AP8" s="69">
        <v>5321</v>
      </c>
      <c r="AQ8" s="69">
        <v>5329</v>
      </c>
      <c r="AR8" s="69">
        <v>5342</v>
      </c>
      <c r="AS8" s="69">
        <v>5345</v>
      </c>
      <c r="AT8" s="69">
        <v>5361</v>
      </c>
      <c r="AU8" s="69">
        <v>5365</v>
      </c>
      <c r="AV8" s="69">
        <v>5364</v>
      </c>
      <c r="AW8" s="69">
        <v>5492</v>
      </c>
      <c r="AX8" s="69">
        <v>5901</v>
      </c>
      <c r="AY8" s="69">
        <v>5903</v>
      </c>
      <c r="AZ8" s="69">
        <v>5660</v>
      </c>
      <c r="BA8" s="69">
        <v>6119</v>
      </c>
      <c r="BB8" s="69">
        <v>6121</v>
      </c>
      <c r="BC8" s="70">
        <v>6122</v>
      </c>
      <c r="BD8" s="71">
        <v>6130</v>
      </c>
      <c r="BE8" s="126">
        <v>6349</v>
      </c>
      <c r="BF8" s="122"/>
      <c r="BG8" s="53"/>
    </row>
    <row r="9" spans="1:59" ht="27.75" customHeight="1">
      <c r="A9" s="72">
        <v>1</v>
      </c>
      <c r="B9" s="73">
        <v>1019</v>
      </c>
      <c r="C9" s="191" t="s">
        <v>61</v>
      </c>
      <c r="D9" s="19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3"/>
      <c r="BD9" s="114"/>
      <c r="BE9" s="112"/>
      <c r="BF9" s="130">
        <f aca="true" t="shared" si="0" ref="BF9:BF41">SUM(F9:BE9)</f>
        <v>0</v>
      </c>
      <c r="BG9" s="75">
        <v>1</v>
      </c>
    </row>
    <row r="10" spans="1:59" ht="27.75" customHeight="1">
      <c r="A10" s="72">
        <f>1+COUNT(1)</f>
        <v>2</v>
      </c>
      <c r="B10" s="73">
        <v>1032</v>
      </c>
      <c r="C10" s="191" t="s">
        <v>62</v>
      </c>
      <c r="D10" s="191"/>
      <c r="E10" s="115"/>
      <c r="F10" s="115"/>
      <c r="G10" s="115"/>
      <c r="H10" s="112"/>
      <c r="I10" s="112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12" t="s">
        <v>63</v>
      </c>
      <c r="W10" s="112"/>
      <c r="X10" s="112"/>
      <c r="Y10" s="112"/>
      <c r="Z10" s="112"/>
      <c r="AA10" s="112"/>
      <c r="AB10" s="112"/>
      <c r="AC10" s="112"/>
      <c r="AD10" s="112"/>
      <c r="AE10" s="112">
        <v>35000</v>
      </c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3"/>
      <c r="BD10" s="114"/>
      <c r="BE10" s="112"/>
      <c r="BF10" s="130">
        <f t="shared" si="0"/>
        <v>35000</v>
      </c>
      <c r="BG10" s="75">
        <v>2</v>
      </c>
    </row>
    <row r="11" spans="1:59" ht="27.75" customHeight="1">
      <c r="A11" s="72">
        <f>A10+1</f>
        <v>3</v>
      </c>
      <c r="B11" s="77" t="s">
        <v>9</v>
      </c>
      <c r="C11" s="192" t="s">
        <v>64</v>
      </c>
      <c r="D11" s="192"/>
      <c r="E11" s="112"/>
      <c r="F11" s="112"/>
      <c r="G11" s="112"/>
      <c r="H11" s="112"/>
      <c r="I11" s="112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3"/>
      <c r="BD11" s="114"/>
      <c r="BE11" s="112"/>
      <c r="BF11" s="130">
        <f t="shared" si="0"/>
        <v>0</v>
      </c>
      <c r="BG11" s="75">
        <v>3</v>
      </c>
    </row>
    <row r="12" spans="1:59" ht="27.75" customHeight="1">
      <c r="A12" s="72">
        <f aca="true" t="shared" si="1" ref="A12:A56">A11+1</f>
        <v>4</v>
      </c>
      <c r="B12" s="73">
        <v>2141</v>
      </c>
      <c r="C12" s="191" t="s">
        <v>65</v>
      </c>
      <c r="D12" s="191"/>
      <c r="E12" s="112"/>
      <c r="F12" s="112"/>
      <c r="G12" s="112"/>
      <c r="H12" s="112"/>
      <c r="I12" s="112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3"/>
      <c r="BD12" s="114"/>
      <c r="BE12" s="112"/>
      <c r="BF12" s="130">
        <f t="shared" si="0"/>
        <v>0</v>
      </c>
      <c r="BG12" s="75">
        <v>4</v>
      </c>
    </row>
    <row r="13" spans="1:59" ht="27.75" customHeight="1">
      <c r="A13" s="72">
        <f t="shared" si="1"/>
        <v>5</v>
      </c>
      <c r="B13" s="73">
        <v>2143</v>
      </c>
      <c r="C13" s="191" t="s">
        <v>66</v>
      </c>
      <c r="D13" s="191"/>
      <c r="E13" s="116"/>
      <c r="F13" s="116"/>
      <c r="G13" s="77"/>
      <c r="H13" s="112"/>
      <c r="I13" s="112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31">
        <v>2000</v>
      </c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3"/>
      <c r="BD13" s="114"/>
      <c r="BE13" s="112"/>
      <c r="BF13" s="141">
        <f t="shared" si="0"/>
        <v>2000</v>
      </c>
      <c r="BG13" s="75">
        <v>5</v>
      </c>
    </row>
    <row r="14" spans="1:59" ht="27.75" customHeight="1">
      <c r="A14" s="72">
        <f t="shared" si="1"/>
        <v>6</v>
      </c>
      <c r="B14" s="73">
        <v>2212</v>
      </c>
      <c r="C14" s="191" t="s">
        <v>67</v>
      </c>
      <c r="D14" s="191"/>
      <c r="E14" s="112"/>
      <c r="F14" s="112"/>
      <c r="G14" s="112"/>
      <c r="H14" s="112"/>
      <c r="I14" s="112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40">
        <v>50000</v>
      </c>
      <c r="AG14" s="117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31"/>
      <c r="BC14" s="113"/>
      <c r="BD14" s="114"/>
      <c r="BE14" s="112"/>
      <c r="BF14" s="141">
        <f t="shared" si="0"/>
        <v>50000</v>
      </c>
      <c r="BG14" s="75">
        <v>6</v>
      </c>
    </row>
    <row r="15" spans="1:59" ht="27.75" customHeight="1">
      <c r="A15" s="72">
        <f t="shared" si="1"/>
        <v>7</v>
      </c>
      <c r="B15" s="73">
        <v>2219</v>
      </c>
      <c r="C15" s="206" t="s">
        <v>163</v>
      </c>
      <c r="D15" s="207"/>
      <c r="E15" s="112"/>
      <c r="F15" s="112"/>
      <c r="G15" s="112"/>
      <c r="H15" s="112"/>
      <c r="I15" s="112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7"/>
      <c r="AG15" s="117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3"/>
      <c r="BD15" s="114"/>
      <c r="BE15" s="131"/>
      <c r="BF15" s="141">
        <f t="shared" si="0"/>
        <v>0</v>
      </c>
      <c r="BG15" s="75"/>
    </row>
    <row r="16" spans="1:59" ht="27.75" customHeight="1">
      <c r="A16" s="72">
        <f t="shared" si="1"/>
        <v>8</v>
      </c>
      <c r="B16" s="73">
        <v>2292</v>
      </c>
      <c r="C16" s="191" t="s">
        <v>217</v>
      </c>
      <c r="D16" s="191"/>
      <c r="E16" s="112"/>
      <c r="F16" s="112"/>
      <c r="G16" s="112"/>
      <c r="H16" s="112"/>
      <c r="I16" s="112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12"/>
      <c r="W16" s="112"/>
      <c r="X16" s="112" t="s">
        <v>68</v>
      </c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31"/>
      <c r="AL16" s="112"/>
      <c r="AM16" s="112"/>
      <c r="AN16" s="112"/>
      <c r="AO16" s="112">
        <v>15000</v>
      </c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3"/>
      <c r="BD16" s="114"/>
      <c r="BE16" s="112"/>
      <c r="BF16" s="141">
        <f t="shared" si="0"/>
        <v>15000</v>
      </c>
      <c r="BG16" s="75">
        <v>7</v>
      </c>
    </row>
    <row r="17" spans="1:59" ht="24.75" customHeight="1">
      <c r="A17" s="72">
        <f t="shared" si="1"/>
        <v>9</v>
      </c>
      <c r="B17" s="73">
        <v>2310</v>
      </c>
      <c r="C17" s="191" t="s">
        <v>69</v>
      </c>
      <c r="D17" s="191"/>
      <c r="E17" s="112"/>
      <c r="F17" s="112"/>
      <c r="G17" s="112"/>
      <c r="H17" s="112"/>
      <c r="I17" s="112"/>
      <c r="J17" s="131"/>
      <c r="K17" s="131"/>
      <c r="L17" s="131"/>
      <c r="M17" s="131"/>
      <c r="N17" s="131"/>
      <c r="O17" s="131"/>
      <c r="P17" s="131">
        <v>10000</v>
      </c>
      <c r="Q17" s="131"/>
      <c r="R17" s="131">
        <v>50000</v>
      </c>
      <c r="S17" s="131"/>
      <c r="T17" s="131"/>
      <c r="U17" s="131"/>
      <c r="V17" s="112"/>
      <c r="W17" s="112"/>
      <c r="X17" s="112"/>
      <c r="Y17" s="112"/>
      <c r="Z17" s="112"/>
      <c r="AA17" s="112"/>
      <c r="AB17" s="112"/>
      <c r="AC17" s="112"/>
      <c r="AD17" s="112"/>
      <c r="AE17" s="131">
        <v>30000</v>
      </c>
      <c r="AF17" s="131">
        <v>100000</v>
      </c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31"/>
      <c r="BC17" s="113"/>
      <c r="BD17" s="114"/>
      <c r="BE17" s="112"/>
      <c r="BF17" s="141">
        <f t="shared" si="0"/>
        <v>190000</v>
      </c>
      <c r="BG17" s="75">
        <v>9</v>
      </c>
    </row>
    <row r="18" spans="1:59" ht="40.5" customHeight="1">
      <c r="A18" s="72">
        <f t="shared" si="1"/>
        <v>10</v>
      </c>
      <c r="B18" s="73">
        <v>2321</v>
      </c>
      <c r="C18" s="191" t="s">
        <v>70</v>
      </c>
      <c r="D18" s="191"/>
      <c r="E18" s="112"/>
      <c r="F18" s="112"/>
      <c r="G18" s="112"/>
      <c r="H18" s="112"/>
      <c r="I18" s="112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12"/>
      <c r="W18" s="112"/>
      <c r="X18" s="112"/>
      <c r="Y18" s="112"/>
      <c r="Z18" s="112"/>
      <c r="AA18" s="112"/>
      <c r="AB18" s="112"/>
      <c r="AC18" s="112"/>
      <c r="AD18" s="112"/>
      <c r="AE18" s="112">
        <v>50000</v>
      </c>
      <c r="AF18" s="131">
        <v>50000</v>
      </c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3"/>
      <c r="BD18" s="114"/>
      <c r="BE18" s="112"/>
      <c r="BF18" s="141">
        <f t="shared" si="0"/>
        <v>100000</v>
      </c>
      <c r="BG18" s="75">
        <v>10</v>
      </c>
    </row>
    <row r="19" spans="1:59" ht="27.75" customHeight="1">
      <c r="A19" s="72">
        <f>A18+1</f>
        <v>11</v>
      </c>
      <c r="B19" s="77" t="s">
        <v>9</v>
      </c>
      <c r="C19" s="192" t="s">
        <v>71</v>
      </c>
      <c r="D19" s="192"/>
      <c r="E19" s="112"/>
      <c r="F19" s="112"/>
      <c r="G19" s="112"/>
      <c r="H19" s="112"/>
      <c r="I19" s="112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3"/>
      <c r="BD19" s="114"/>
      <c r="BE19" s="112"/>
      <c r="BF19" s="141">
        <f t="shared" si="0"/>
        <v>0</v>
      </c>
      <c r="BG19" s="75">
        <v>11</v>
      </c>
    </row>
    <row r="20" spans="1:59" ht="27.75" customHeight="1">
      <c r="A20" s="72">
        <f>A19+1</f>
        <v>12</v>
      </c>
      <c r="B20" s="73">
        <v>3113</v>
      </c>
      <c r="C20" s="191" t="s">
        <v>72</v>
      </c>
      <c r="D20" s="191"/>
      <c r="E20" s="112"/>
      <c r="F20" s="112"/>
      <c r="G20" s="112"/>
      <c r="H20" s="112"/>
      <c r="I20" s="112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12"/>
      <c r="W20" s="112"/>
      <c r="X20" s="112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3"/>
      <c r="BD20" s="114"/>
      <c r="BE20" s="112"/>
      <c r="BF20" s="141">
        <f t="shared" si="0"/>
        <v>0</v>
      </c>
      <c r="BG20" s="75">
        <v>13</v>
      </c>
    </row>
    <row r="21" spans="1:59" ht="27.75" customHeight="1">
      <c r="A21" s="72">
        <f t="shared" si="1"/>
        <v>13</v>
      </c>
      <c r="B21" s="73">
        <v>3114</v>
      </c>
      <c r="C21" s="191" t="s">
        <v>73</v>
      </c>
      <c r="D21" s="19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3"/>
      <c r="BD21" s="114"/>
      <c r="BE21" s="112"/>
      <c r="BF21" s="141">
        <f t="shared" si="0"/>
        <v>0</v>
      </c>
      <c r="BG21" s="75">
        <v>14</v>
      </c>
    </row>
    <row r="22" spans="1:59" ht="27.75" customHeight="1">
      <c r="A22" s="72">
        <f t="shared" si="1"/>
        <v>14</v>
      </c>
      <c r="B22" s="73">
        <v>3141</v>
      </c>
      <c r="C22" s="191" t="s">
        <v>74</v>
      </c>
      <c r="D22" s="19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3"/>
      <c r="BD22" s="114"/>
      <c r="BE22" s="112"/>
      <c r="BF22" s="141">
        <f t="shared" si="0"/>
        <v>0</v>
      </c>
      <c r="BG22" s="75">
        <v>15</v>
      </c>
    </row>
    <row r="23" spans="1:59" ht="27.75" customHeight="1">
      <c r="A23" s="72">
        <f t="shared" si="1"/>
        <v>15</v>
      </c>
      <c r="B23" s="73">
        <v>3313</v>
      </c>
      <c r="C23" s="191" t="s">
        <v>75</v>
      </c>
      <c r="D23" s="19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3"/>
      <c r="BD23" s="114"/>
      <c r="BE23" s="112"/>
      <c r="BF23" s="141">
        <f t="shared" si="0"/>
        <v>0</v>
      </c>
      <c r="BG23" s="75">
        <v>16</v>
      </c>
    </row>
    <row r="24" spans="1:59" ht="27.75" customHeight="1">
      <c r="A24" s="72">
        <f t="shared" si="1"/>
        <v>16</v>
      </c>
      <c r="B24" s="73">
        <v>3314</v>
      </c>
      <c r="C24" s="191" t="s">
        <v>76</v>
      </c>
      <c r="D24" s="19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3"/>
      <c r="BD24" s="114"/>
      <c r="BE24" s="112"/>
      <c r="BF24" s="141">
        <f t="shared" si="0"/>
        <v>0</v>
      </c>
      <c r="BG24" s="75">
        <v>17</v>
      </c>
    </row>
    <row r="25" spans="1:59" ht="27.75" customHeight="1">
      <c r="A25" s="72">
        <f>A24+1</f>
        <v>17</v>
      </c>
      <c r="B25" s="73">
        <v>3319</v>
      </c>
      <c r="C25" s="191" t="s">
        <v>77</v>
      </c>
      <c r="D25" s="19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3"/>
      <c r="BD25" s="114"/>
      <c r="BE25" s="112"/>
      <c r="BF25" s="141">
        <f t="shared" si="0"/>
        <v>0</v>
      </c>
      <c r="BG25" s="75">
        <v>18</v>
      </c>
    </row>
    <row r="26" spans="1:59" ht="27.75" customHeight="1">
      <c r="A26" s="72"/>
      <c r="B26" s="73">
        <v>3322</v>
      </c>
      <c r="C26" s="208" t="s">
        <v>231</v>
      </c>
      <c r="D26" s="209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3"/>
      <c r="BD26" s="114"/>
      <c r="BE26" s="112">
        <v>100000</v>
      </c>
      <c r="BF26" s="141">
        <f t="shared" si="0"/>
        <v>100000</v>
      </c>
      <c r="BG26" s="75"/>
    </row>
    <row r="27" spans="1:59" ht="27.75" customHeight="1">
      <c r="A27" s="72">
        <f>A25+1</f>
        <v>18</v>
      </c>
      <c r="B27" s="73">
        <v>3341</v>
      </c>
      <c r="C27" s="191" t="s">
        <v>78</v>
      </c>
      <c r="D27" s="19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39"/>
      <c r="BD27" s="114"/>
      <c r="BE27" s="112"/>
      <c r="BF27" s="141">
        <f t="shared" si="0"/>
        <v>0</v>
      </c>
      <c r="BG27" s="75">
        <v>19</v>
      </c>
    </row>
    <row r="28" spans="1:59" ht="27.75" customHeight="1">
      <c r="A28" s="72">
        <f t="shared" si="1"/>
        <v>19</v>
      </c>
      <c r="B28" s="73">
        <v>3399</v>
      </c>
      <c r="C28" s="191" t="s">
        <v>79</v>
      </c>
      <c r="D28" s="19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2"/>
      <c r="BF28" s="141">
        <f t="shared" si="0"/>
        <v>0</v>
      </c>
      <c r="BG28" s="75">
        <v>20</v>
      </c>
    </row>
    <row r="29" spans="1:59" ht="27.75" customHeight="1">
      <c r="A29" s="72">
        <f t="shared" si="1"/>
        <v>20</v>
      </c>
      <c r="B29" s="73">
        <v>3412</v>
      </c>
      <c r="C29" s="206" t="s">
        <v>218</v>
      </c>
      <c r="D29" s="207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>
        <v>10000</v>
      </c>
      <c r="Q29" s="131">
        <v>20000</v>
      </c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>
        <v>5000</v>
      </c>
      <c r="AF29" s="131">
        <v>15000</v>
      </c>
      <c r="AG29" s="131"/>
      <c r="AH29" s="131"/>
      <c r="AI29" s="131"/>
      <c r="AJ29" s="131"/>
      <c r="AK29" s="131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31"/>
      <c r="BC29" s="113"/>
      <c r="BD29" s="114"/>
      <c r="BE29" s="112"/>
      <c r="BF29" s="141">
        <f t="shared" si="0"/>
        <v>50000</v>
      </c>
      <c r="BG29" s="75"/>
    </row>
    <row r="30" spans="1:59" ht="27.75" customHeight="1">
      <c r="A30" s="72">
        <f>A29+1</f>
        <v>21</v>
      </c>
      <c r="B30" s="73">
        <v>3419</v>
      </c>
      <c r="C30" s="191" t="s">
        <v>80</v>
      </c>
      <c r="D30" s="19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12"/>
      <c r="AM30" s="118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3"/>
      <c r="BD30" s="114"/>
      <c r="BE30" s="112"/>
      <c r="BF30" s="141">
        <f t="shared" si="0"/>
        <v>0</v>
      </c>
      <c r="BG30" s="75">
        <v>21</v>
      </c>
    </row>
    <row r="31" spans="1:59" ht="27.75" customHeight="1">
      <c r="A31" s="72">
        <f t="shared" si="1"/>
        <v>22</v>
      </c>
      <c r="B31" s="73">
        <v>3543</v>
      </c>
      <c r="C31" s="191" t="s">
        <v>81</v>
      </c>
      <c r="D31" s="19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12"/>
      <c r="AM31" s="131">
        <v>2000</v>
      </c>
      <c r="AN31" s="112">
        <v>3000</v>
      </c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3"/>
      <c r="BD31" s="114"/>
      <c r="BE31" s="112"/>
      <c r="BF31" s="141">
        <f t="shared" si="0"/>
        <v>5000</v>
      </c>
      <c r="BG31" s="75"/>
    </row>
    <row r="32" spans="1:59" ht="27.75" customHeight="1">
      <c r="A32" s="72">
        <f t="shared" si="1"/>
        <v>23</v>
      </c>
      <c r="B32" s="73">
        <v>3612</v>
      </c>
      <c r="C32" s="191" t="s">
        <v>82</v>
      </c>
      <c r="D32" s="19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>
        <v>10000</v>
      </c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>
        <v>10000</v>
      </c>
      <c r="AF32" s="131">
        <v>20000</v>
      </c>
      <c r="AG32" s="131"/>
      <c r="AH32" s="131"/>
      <c r="AI32" s="131"/>
      <c r="AJ32" s="131"/>
      <c r="AK32" s="131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3"/>
      <c r="BD32" s="114"/>
      <c r="BE32" s="112"/>
      <c r="BF32" s="141">
        <f t="shared" si="0"/>
        <v>40000</v>
      </c>
      <c r="BG32" s="75">
        <v>22</v>
      </c>
    </row>
    <row r="33" spans="1:59" ht="27.75" customHeight="1">
      <c r="A33" s="72">
        <f t="shared" si="1"/>
        <v>24</v>
      </c>
      <c r="B33" s="73">
        <v>3631</v>
      </c>
      <c r="C33" s="191" t="s">
        <v>83</v>
      </c>
      <c r="D33" s="19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>
        <v>80000</v>
      </c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48"/>
      <c r="AF33" s="131">
        <v>20000</v>
      </c>
      <c r="AG33" s="131"/>
      <c r="AH33" s="131"/>
      <c r="AI33" s="131"/>
      <c r="AJ33" s="131"/>
      <c r="AK33" s="131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>
        <v>150000</v>
      </c>
      <c r="BC33" s="113"/>
      <c r="BD33" s="114"/>
      <c r="BE33" s="112"/>
      <c r="BF33" s="141">
        <f t="shared" si="0"/>
        <v>250000</v>
      </c>
      <c r="BG33" s="75">
        <v>23</v>
      </c>
    </row>
    <row r="34" spans="1:59" ht="27.75" customHeight="1">
      <c r="A34" s="72">
        <f t="shared" si="1"/>
        <v>25</v>
      </c>
      <c r="B34" s="73">
        <v>3635</v>
      </c>
      <c r="C34" s="191" t="s">
        <v>85</v>
      </c>
      <c r="D34" s="19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9"/>
      <c r="BD34" s="142"/>
      <c r="BE34" s="131"/>
      <c r="BF34" s="141">
        <f t="shared" si="0"/>
        <v>0</v>
      </c>
      <c r="BG34" s="75">
        <v>25</v>
      </c>
    </row>
    <row r="35" spans="1:59" ht="27.75" customHeight="1">
      <c r="A35" s="72">
        <f t="shared" si="1"/>
        <v>26</v>
      </c>
      <c r="B35" s="73">
        <v>3636</v>
      </c>
      <c r="C35" s="191" t="s">
        <v>205</v>
      </c>
      <c r="D35" s="19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9"/>
      <c r="BD35" s="142"/>
      <c r="BE35" s="131"/>
      <c r="BF35" s="141">
        <f t="shared" si="0"/>
        <v>0</v>
      </c>
      <c r="BG35" s="75">
        <v>26</v>
      </c>
    </row>
    <row r="36" spans="1:59" ht="27.75" customHeight="1">
      <c r="A36" s="72">
        <f t="shared" si="1"/>
        <v>27</v>
      </c>
      <c r="B36" s="167">
        <v>3639</v>
      </c>
      <c r="C36" s="210" t="s">
        <v>86</v>
      </c>
      <c r="D36" s="210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>
        <v>20000</v>
      </c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9"/>
      <c r="BD36" s="142">
        <v>10000</v>
      </c>
      <c r="BE36" s="131"/>
      <c r="BF36" s="141">
        <f t="shared" si="0"/>
        <v>30000</v>
      </c>
      <c r="BG36" s="75">
        <v>27</v>
      </c>
    </row>
    <row r="37" spans="1:59" ht="27.75" customHeight="1">
      <c r="A37" s="72">
        <f t="shared" si="1"/>
        <v>28</v>
      </c>
      <c r="B37" s="79">
        <v>3721</v>
      </c>
      <c r="C37" s="210" t="s">
        <v>87</v>
      </c>
      <c r="D37" s="210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>
        <v>30000</v>
      </c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9"/>
      <c r="BD37" s="142"/>
      <c r="BE37" s="131"/>
      <c r="BF37" s="141">
        <f t="shared" si="0"/>
        <v>30000</v>
      </c>
      <c r="BG37" s="75"/>
    </row>
    <row r="38" spans="1:59" ht="27.75" customHeight="1">
      <c r="A38" s="72">
        <f t="shared" si="1"/>
        <v>29</v>
      </c>
      <c r="B38" s="73">
        <v>3722</v>
      </c>
      <c r="C38" s="191" t="s">
        <v>88</v>
      </c>
      <c r="D38" s="19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>
        <v>550000</v>
      </c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>
        <v>1000</v>
      </c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9"/>
      <c r="BD38" s="142"/>
      <c r="BE38" s="131"/>
      <c r="BF38" s="141">
        <f t="shared" si="0"/>
        <v>551000</v>
      </c>
      <c r="BG38" s="75">
        <v>28</v>
      </c>
    </row>
    <row r="39" spans="1:59" ht="27.75" customHeight="1">
      <c r="A39" s="72">
        <f t="shared" si="1"/>
        <v>30</v>
      </c>
      <c r="B39" s="73">
        <v>3725</v>
      </c>
      <c r="C39" s="191" t="s">
        <v>89</v>
      </c>
      <c r="D39" s="19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9"/>
      <c r="BD39" s="142"/>
      <c r="BE39" s="131"/>
      <c r="BF39" s="141">
        <f t="shared" si="0"/>
        <v>0</v>
      </c>
      <c r="BG39" s="75"/>
    </row>
    <row r="40" spans="1:59" ht="27.75" customHeight="1">
      <c r="A40" s="72">
        <f t="shared" si="1"/>
        <v>31</v>
      </c>
      <c r="B40" s="73">
        <v>3742</v>
      </c>
      <c r="C40" s="206" t="s">
        <v>228</v>
      </c>
      <c r="D40" s="207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>
        <v>30000</v>
      </c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9"/>
      <c r="BD40" s="142"/>
      <c r="BE40" s="131"/>
      <c r="BF40" s="141">
        <f t="shared" si="0"/>
        <v>30000</v>
      </c>
      <c r="BG40" s="75"/>
    </row>
    <row r="41" spans="1:59" ht="27.75" customHeight="1">
      <c r="A41" s="72">
        <f>A40+1</f>
        <v>32</v>
      </c>
      <c r="B41" s="73">
        <v>3745</v>
      </c>
      <c r="C41" s="191" t="s">
        <v>90</v>
      </c>
      <c r="D41" s="19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>
        <v>10000</v>
      </c>
      <c r="P41" s="131"/>
      <c r="Q41" s="131"/>
      <c r="R41" s="131"/>
      <c r="S41" s="131"/>
      <c r="T41" s="131"/>
      <c r="U41" s="131"/>
      <c r="V41" s="131">
        <v>15000</v>
      </c>
      <c r="W41" s="131"/>
      <c r="X41" s="131"/>
      <c r="Y41" s="131"/>
      <c r="Z41" s="131"/>
      <c r="AA41" s="131"/>
      <c r="AB41" s="131"/>
      <c r="AC41" s="131"/>
      <c r="AD41" s="131"/>
      <c r="AE41" s="131"/>
      <c r="AF41" s="131">
        <v>10000</v>
      </c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9"/>
      <c r="BD41" s="142"/>
      <c r="BE41" s="131"/>
      <c r="BF41" s="141">
        <f t="shared" si="0"/>
        <v>35000</v>
      </c>
      <c r="BG41" s="75">
        <v>29</v>
      </c>
    </row>
    <row r="42" spans="1:59" ht="27.75" customHeight="1">
      <c r="A42" s="72">
        <f>A41+1</f>
        <v>33</v>
      </c>
      <c r="B42" s="73" t="s">
        <v>9</v>
      </c>
      <c r="C42" s="192" t="s">
        <v>91</v>
      </c>
      <c r="D42" s="192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9"/>
      <c r="BD42" s="142"/>
      <c r="BE42" s="131"/>
      <c r="BF42" s="141"/>
      <c r="BG42" s="75"/>
    </row>
    <row r="43" spans="1:59" ht="27.75" customHeight="1">
      <c r="A43" s="72">
        <f>A42+1</f>
        <v>34</v>
      </c>
      <c r="B43" s="73">
        <v>4351</v>
      </c>
      <c r="C43" s="211" t="s">
        <v>219</v>
      </c>
      <c r="D43" s="212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9"/>
      <c r="BD43" s="142"/>
      <c r="BE43" s="131"/>
      <c r="BF43" s="141">
        <f>SUM(F43:BE43)</f>
        <v>0</v>
      </c>
      <c r="BG43" s="75"/>
    </row>
    <row r="44" spans="1:59" ht="27.75" customHeight="1">
      <c r="A44" s="72">
        <f t="shared" si="1"/>
        <v>35</v>
      </c>
      <c r="B44" s="77" t="s">
        <v>9</v>
      </c>
      <c r="C44" s="192" t="s">
        <v>221</v>
      </c>
      <c r="D44" s="192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9"/>
      <c r="BD44" s="142"/>
      <c r="BE44" s="131"/>
      <c r="BF44" s="141"/>
      <c r="BG44" s="75">
        <v>30</v>
      </c>
    </row>
    <row r="45" spans="1:59" ht="27.75" customHeight="1">
      <c r="A45" s="72"/>
      <c r="B45" s="73">
        <v>5213</v>
      </c>
      <c r="C45" s="206" t="s">
        <v>229</v>
      </c>
      <c r="D45" s="213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>
        <v>1000</v>
      </c>
      <c r="AZ45" s="131"/>
      <c r="BA45" s="131"/>
      <c r="BB45" s="131"/>
      <c r="BC45" s="139"/>
      <c r="BD45" s="142"/>
      <c r="BE45" s="131"/>
      <c r="BF45" s="141">
        <f aca="true" t="shared" si="2" ref="BF45:BF51">SUM(F45:BE45)</f>
        <v>1000</v>
      </c>
      <c r="BG45" s="75"/>
    </row>
    <row r="46" spans="1:59" ht="27.75" customHeight="1">
      <c r="A46" s="72">
        <f>A44+1</f>
        <v>36</v>
      </c>
      <c r="B46" s="73">
        <v>5512</v>
      </c>
      <c r="C46" s="191" t="s">
        <v>92</v>
      </c>
      <c r="D46" s="19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9"/>
      <c r="BD46" s="142"/>
      <c r="BE46" s="131"/>
      <c r="BF46" s="141">
        <f t="shared" si="2"/>
        <v>0</v>
      </c>
      <c r="BG46" s="75">
        <v>31</v>
      </c>
    </row>
    <row r="47" spans="1:59" ht="27.75" customHeight="1">
      <c r="A47" s="72">
        <f t="shared" si="1"/>
        <v>37</v>
      </c>
      <c r="B47" s="77" t="s">
        <v>9</v>
      </c>
      <c r="C47" s="192" t="s">
        <v>93</v>
      </c>
      <c r="D47" s="192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9"/>
      <c r="BD47" s="142"/>
      <c r="BE47" s="131"/>
      <c r="BF47" s="141">
        <f t="shared" si="2"/>
        <v>0</v>
      </c>
      <c r="BG47" s="75">
        <v>32</v>
      </c>
    </row>
    <row r="48" spans="1:59" ht="27.75" customHeight="1">
      <c r="A48" s="72">
        <f t="shared" si="1"/>
        <v>38</v>
      </c>
      <c r="B48" s="73">
        <v>6112</v>
      </c>
      <c r="C48" s="191" t="s">
        <v>94</v>
      </c>
      <c r="D48" s="191"/>
      <c r="E48" s="171"/>
      <c r="F48" s="149" t="s">
        <v>9</v>
      </c>
      <c r="G48" s="149"/>
      <c r="H48" s="149" t="s">
        <v>9</v>
      </c>
      <c r="I48" s="131">
        <v>1000000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>
        <v>65000</v>
      </c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9"/>
      <c r="BD48" s="142"/>
      <c r="BE48" s="131"/>
      <c r="BF48" s="141">
        <f t="shared" si="2"/>
        <v>1065000</v>
      </c>
      <c r="BG48" s="75">
        <v>33</v>
      </c>
    </row>
    <row r="49" spans="1:59" ht="27.75" customHeight="1">
      <c r="A49" s="72">
        <f t="shared" si="1"/>
        <v>39</v>
      </c>
      <c r="B49" s="73">
        <v>6171</v>
      </c>
      <c r="C49" s="191" t="s">
        <v>95</v>
      </c>
      <c r="D49" s="191"/>
      <c r="E49" s="131"/>
      <c r="F49" s="131">
        <v>1550000</v>
      </c>
      <c r="G49" s="131"/>
      <c r="H49" s="131">
        <v>130000</v>
      </c>
      <c r="I49" s="131"/>
      <c r="J49" s="131">
        <v>480000</v>
      </c>
      <c r="K49" s="131">
        <v>220000</v>
      </c>
      <c r="L49" s="131"/>
      <c r="M49" s="131"/>
      <c r="N49" s="131">
        <v>8000</v>
      </c>
      <c r="O49" s="131">
        <v>100000</v>
      </c>
      <c r="P49" s="131">
        <v>270000</v>
      </c>
      <c r="Q49" s="131">
        <v>1000</v>
      </c>
      <c r="R49" s="131"/>
      <c r="S49" s="131"/>
      <c r="T49" s="131">
        <v>250000</v>
      </c>
      <c r="U49" s="131"/>
      <c r="V49" s="131">
        <v>80000</v>
      </c>
      <c r="W49" s="131">
        <v>2000</v>
      </c>
      <c r="X49" s="131">
        <v>100000</v>
      </c>
      <c r="Y49" s="131">
        <v>15000</v>
      </c>
      <c r="Z49" s="131"/>
      <c r="AA49" s="131">
        <v>2000</v>
      </c>
      <c r="AB49" s="131">
        <v>25000</v>
      </c>
      <c r="AC49" s="131">
        <v>10000</v>
      </c>
      <c r="AD49" s="131">
        <v>40000</v>
      </c>
      <c r="AE49" s="131">
        <v>500000</v>
      </c>
      <c r="AF49" s="131">
        <v>300000</v>
      </c>
      <c r="AG49" s="131"/>
      <c r="AH49" s="131">
        <v>40000</v>
      </c>
      <c r="AI49" s="131">
        <v>10000</v>
      </c>
      <c r="AJ49" s="131"/>
      <c r="AK49" s="131"/>
      <c r="AL49" s="131"/>
      <c r="AM49" s="143"/>
      <c r="AN49" s="131"/>
      <c r="AO49" s="131"/>
      <c r="AP49" s="131">
        <v>60000</v>
      </c>
      <c r="AQ49" s="131">
        <v>4000</v>
      </c>
      <c r="AR49" s="131"/>
      <c r="AS49" s="131"/>
      <c r="AT49" s="131"/>
      <c r="AU49" s="131"/>
      <c r="AV49" s="131"/>
      <c r="AW49" s="144"/>
      <c r="AX49" s="131"/>
      <c r="AY49" s="131"/>
      <c r="AZ49" s="131"/>
      <c r="BA49" s="131"/>
      <c r="BB49" s="131">
        <v>120000</v>
      </c>
      <c r="BC49" s="139">
        <v>874930</v>
      </c>
      <c r="BD49" s="142"/>
      <c r="BE49" s="131"/>
      <c r="BF49" s="141">
        <f t="shared" si="2"/>
        <v>5191930</v>
      </c>
      <c r="BG49" s="75">
        <v>34</v>
      </c>
    </row>
    <row r="50" spans="1:59" ht="27.75" customHeight="1">
      <c r="A50" s="72">
        <f t="shared" si="1"/>
        <v>40</v>
      </c>
      <c r="B50" s="73">
        <v>6310</v>
      </c>
      <c r="C50" s="191" t="s">
        <v>96</v>
      </c>
      <c r="D50" s="19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>
        <v>20000</v>
      </c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9"/>
      <c r="BD50" s="142"/>
      <c r="BE50" s="131"/>
      <c r="BF50" s="141">
        <f t="shared" si="2"/>
        <v>20000</v>
      </c>
      <c r="BG50" s="75">
        <v>35</v>
      </c>
    </row>
    <row r="51" spans="1:59" ht="27.75" customHeight="1">
      <c r="A51" s="72">
        <f t="shared" si="1"/>
        <v>41</v>
      </c>
      <c r="B51" s="73">
        <v>6320</v>
      </c>
      <c r="C51" s="191" t="s">
        <v>97</v>
      </c>
      <c r="D51" s="19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>
        <v>50000</v>
      </c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9"/>
      <c r="BD51" s="142"/>
      <c r="BE51" s="131"/>
      <c r="BF51" s="141">
        <f t="shared" si="2"/>
        <v>50000</v>
      </c>
      <c r="BG51" s="75"/>
    </row>
    <row r="52" spans="1:59" ht="31.5" customHeight="1">
      <c r="A52" s="72">
        <f t="shared" si="1"/>
        <v>42</v>
      </c>
      <c r="B52" s="73">
        <v>6330</v>
      </c>
      <c r="C52" s="214" t="s">
        <v>203</v>
      </c>
      <c r="D52" s="215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9"/>
      <c r="BD52" s="142"/>
      <c r="BE52" s="131"/>
      <c r="BF52" s="141">
        <f>SUM(E52:BE52)</f>
        <v>0</v>
      </c>
      <c r="BG52" s="75"/>
    </row>
    <row r="53" spans="1:59" ht="27.75" customHeight="1">
      <c r="A53" s="72">
        <f t="shared" si="1"/>
        <v>43</v>
      </c>
      <c r="B53" s="80">
        <v>6399</v>
      </c>
      <c r="C53" s="191" t="s">
        <v>98</v>
      </c>
      <c r="D53" s="19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>
        <v>100000</v>
      </c>
      <c r="AV53" s="131"/>
      <c r="AW53" s="131"/>
      <c r="AX53" s="131"/>
      <c r="AY53" s="131"/>
      <c r="AZ53" s="131"/>
      <c r="BA53" s="131"/>
      <c r="BB53" s="131"/>
      <c r="BC53" s="139"/>
      <c r="BD53" s="142"/>
      <c r="BE53" s="131"/>
      <c r="BF53" s="141">
        <f>SUM(F53:BE53)</f>
        <v>100000</v>
      </c>
      <c r="BG53" s="75">
        <v>36</v>
      </c>
    </row>
    <row r="54" spans="1:59" ht="27.75" customHeight="1">
      <c r="A54" s="72">
        <f t="shared" si="1"/>
        <v>44</v>
      </c>
      <c r="B54" s="73">
        <v>6402</v>
      </c>
      <c r="C54" s="191" t="s">
        <v>99</v>
      </c>
      <c r="D54" s="19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>
        <v>15000</v>
      </c>
      <c r="AW54" s="131"/>
      <c r="AX54" s="131"/>
      <c r="AY54" s="131"/>
      <c r="AZ54" s="131"/>
      <c r="BA54" s="131"/>
      <c r="BB54" s="131"/>
      <c r="BC54" s="139"/>
      <c r="BD54" s="142"/>
      <c r="BE54" s="131"/>
      <c r="BF54" s="141">
        <f>SUM(F54:BE54)</f>
        <v>15000</v>
      </c>
      <c r="BG54" s="75">
        <v>37</v>
      </c>
    </row>
    <row r="55" spans="1:59" ht="27.75" customHeight="1">
      <c r="A55" s="72">
        <f t="shared" si="1"/>
        <v>45</v>
      </c>
      <c r="B55" s="77" t="s">
        <v>9</v>
      </c>
      <c r="C55" s="192" t="s">
        <v>100</v>
      </c>
      <c r="D55" s="19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9"/>
      <c r="BD55" s="142"/>
      <c r="BE55" s="131"/>
      <c r="BF55" s="141">
        <f>SUM(F55:BE55)</f>
        <v>0</v>
      </c>
      <c r="BG55" s="75">
        <v>38</v>
      </c>
    </row>
    <row r="56" spans="1:59" ht="27.75" customHeight="1" thickBot="1">
      <c r="A56" s="72">
        <f t="shared" si="1"/>
        <v>46</v>
      </c>
      <c r="B56" s="82"/>
      <c r="C56" s="216" t="s">
        <v>101</v>
      </c>
      <c r="D56" s="216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6"/>
      <c r="BD56" s="147"/>
      <c r="BE56" s="145"/>
      <c r="BF56" s="130">
        <f>SUM(F56:BE56)</f>
        <v>0</v>
      </c>
      <c r="BG56" s="83">
        <v>39</v>
      </c>
    </row>
    <row r="57" spans="1:60" s="84" customFormat="1" ht="24.75" customHeight="1" thickBot="1" thickTop="1">
      <c r="A57" s="217" t="s">
        <v>102</v>
      </c>
      <c r="B57" s="217"/>
      <c r="C57" s="217"/>
      <c r="D57" s="217"/>
      <c r="E57" s="190">
        <f aca="true" t="shared" si="3" ref="E57:K57">SUM(E9:E56)</f>
        <v>0</v>
      </c>
      <c r="F57" s="190">
        <f t="shared" si="3"/>
        <v>1550000</v>
      </c>
      <c r="G57" s="190">
        <f t="shared" si="3"/>
        <v>0</v>
      </c>
      <c r="H57" s="190">
        <f t="shared" si="3"/>
        <v>130000</v>
      </c>
      <c r="I57" s="190">
        <f t="shared" si="3"/>
        <v>1000000</v>
      </c>
      <c r="J57" s="190">
        <f t="shared" si="3"/>
        <v>480000</v>
      </c>
      <c r="K57" s="190">
        <f t="shared" si="3"/>
        <v>220000</v>
      </c>
      <c r="L57" s="218"/>
      <c r="M57" s="190">
        <f aca="true" t="shared" si="4" ref="M57:BF57">SUM(M9:M56)</f>
        <v>0</v>
      </c>
      <c r="N57" s="190">
        <f t="shared" si="4"/>
        <v>8000</v>
      </c>
      <c r="O57" s="190">
        <f t="shared" si="4"/>
        <v>110000</v>
      </c>
      <c r="P57" s="190">
        <f t="shared" si="4"/>
        <v>300000</v>
      </c>
      <c r="Q57" s="190">
        <f t="shared" si="4"/>
        <v>51000</v>
      </c>
      <c r="R57" s="190">
        <f t="shared" si="4"/>
        <v>50000</v>
      </c>
      <c r="S57" s="190">
        <f t="shared" si="4"/>
        <v>0</v>
      </c>
      <c r="T57" s="190">
        <f t="shared" si="4"/>
        <v>330000</v>
      </c>
      <c r="U57" s="190">
        <f t="shared" si="4"/>
        <v>0</v>
      </c>
      <c r="V57" s="190">
        <f t="shared" si="4"/>
        <v>95000</v>
      </c>
      <c r="W57" s="190">
        <f t="shared" si="4"/>
        <v>2000</v>
      </c>
      <c r="X57" s="190">
        <f t="shared" si="4"/>
        <v>100000</v>
      </c>
      <c r="Y57" s="190">
        <f t="shared" si="4"/>
        <v>85000</v>
      </c>
      <c r="Z57" s="190">
        <f t="shared" si="4"/>
        <v>0</v>
      </c>
      <c r="AA57" s="190">
        <f t="shared" si="4"/>
        <v>2000</v>
      </c>
      <c r="AB57" s="190">
        <f t="shared" si="4"/>
        <v>25000</v>
      </c>
      <c r="AC57" s="190">
        <f t="shared" si="4"/>
        <v>10000</v>
      </c>
      <c r="AD57" s="190">
        <f t="shared" si="4"/>
        <v>40000</v>
      </c>
      <c r="AE57" s="190">
        <f t="shared" si="4"/>
        <v>1210000</v>
      </c>
      <c r="AF57" s="190">
        <f t="shared" si="4"/>
        <v>587000</v>
      </c>
      <c r="AG57" s="190">
        <f t="shared" si="4"/>
        <v>0</v>
      </c>
      <c r="AH57" s="190">
        <f t="shared" si="4"/>
        <v>105000</v>
      </c>
      <c r="AI57" s="190">
        <f t="shared" si="4"/>
        <v>10000</v>
      </c>
      <c r="AJ57" s="190">
        <f t="shared" si="4"/>
        <v>0</v>
      </c>
      <c r="AK57" s="190">
        <f t="shared" si="4"/>
        <v>0</v>
      </c>
      <c r="AL57" s="190">
        <f t="shared" si="4"/>
        <v>0</v>
      </c>
      <c r="AM57" s="190">
        <f t="shared" si="4"/>
        <v>2000</v>
      </c>
      <c r="AN57" s="190">
        <f t="shared" si="4"/>
        <v>3000</v>
      </c>
      <c r="AO57" s="218">
        <f t="shared" si="4"/>
        <v>15000</v>
      </c>
      <c r="AP57" s="190">
        <f t="shared" si="4"/>
        <v>60000</v>
      </c>
      <c r="AQ57" s="190">
        <f t="shared" si="4"/>
        <v>5000</v>
      </c>
      <c r="AR57" s="190">
        <f t="shared" si="4"/>
        <v>0</v>
      </c>
      <c r="AS57" s="190">
        <f t="shared" si="4"/>
        <v>0</v>
      </c>
      <c r="AT57" s="190">
        <f t="shared" si="4"/>
        <v>0</v>
      </c>
      <c r="AU57" s="190">
        <f t="shared" si="4"/>
        <v>100000</v>
      </c>
      <c r="AV57" s="190">
        <f t="shared" si="4"/>
        <v>15000</v>
      </c>
      <c r="AW57" s="190">
        <f t="shared" si="4"/>
        <v>0</v>
      </c>
      <c r="AX57" s="218">
        <f t="shared" si="4"/>
        <v>0</v>
      </c>
      <c r="AY57" s="218">
        <f t="shared" si="4"/>
        <v>1000</v>
      </c>
      <c r="AZ57" s="190">
        <f t="shared" si="4"/>
        <v>0</v>
      </c>
      <c r="BA57" s="190">
        <f t="shared" si="4"/>
        <v>0</v>
      </c>
      <c r="BB57" s="190">
        <f t="shared" si="4"/>
        <v>270000</v>
      </c>
      <c r="BC57" s="190">
        <f t="shared" si="4"/>
        <v>874930</v>
      </c>
      <c r="BD57" s="190">
        <f t="shared" si="4"/>
        <v>10000</v>
      </c>
      <c r="BE57" s="190">
        <f t="shared" si="4"/>
        <v>100000</v>
      </c>
      <c r="BF57" s="220">
        <f t="shared" si="4"/>
        <v>7955930</v>
      </c>
      <c r="BG57" s="221"/>
      <c r="BH57" s="224">
        <f>SUM(E57:BE58)</f>
        <v>7955930</v>
      </c>
    </row>
    <row r="58" spans="1:60" s="85" customFormat="1" ht="30" customHeight="1" thickBot="1" thickTop="1">
      <c r="A58" s="222"/>
      <c r="B58" s="222"/>
      <c r="C58" s="222"/>
      <c r="D58" s="222"/>
      <c r="E58" s="190"/>
      <c r="F58" s="190"/>
      <c r="G58" s="190"/>
      <c r="H58" s="190"/>
      <c r="I58" s="190"/>
      <c r="J58" s="190"/>
      <c r="K58" s="190"/>
      <c r="L58" s="219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219"/>
      <c r="AP58" s="190"/>
      <c r="AQ58" s="190"/>
      <c r="AR58" s="190"/>
      <c r="AS58" s="190"/>
      <c r="AT58" s="190"/>
      <c r="AU58" s="190"/>
      <c r="AV58" s="190"/>
      <c r="AW58" s="190"/>
      <c r="AX58" s="219"/>
      <c r="AY58" s="219"/>
      <c r="AZ58" s="190"/>
      <c r="BA58" s="190"/>
      <c r="BB58" s="190"/>
      <c r="BC58" s="190"/>
      <c r="BD58" s="190"/>
      <c r="BE58" s="190"/>
      <c r="BF58" s="220"/>
      <c r="BG58" s="221"/>
      <c r="BH58" s="225"/>
    </row>
    <row r="59" spans="1:59" ht="14.25" customHeight="1" thickTop="1">
      <c r="A59" s="48"/>
      <c r="B59" s="48"/>
      <c r="C59" s="48"/>
      <c r="D59" s="48"/>
      <c r="E59" s="48"/>
      <c r="F59" s="48"/>
      <c r="G59" s="48"/>
      <c r="H59" s="86"/>
      <c r="I59" s="48"/>
      <c r="J59" s="48"/>
      <c r="K59" s="48"/>
      <c r="L59" s="48"/>
      <c r="M59" s="86"/>
      <c r="N59" s="48"/>
      <c r="O59" s="48"/>
      <c r="P59" s="48"/>
      <c r="Q59" s="86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86"/>
      <c r="AD59" s="87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87"/>
      <c r="BE59" s="87"/>
      <c r="BF59" s="48"/>
      <c r="BG59" s="48"/>
    </row>
    <row r="61" ht="12.75">
      <c r="BF61" s="88"/>
    </row>
    <row r="66" ht="12.75">
      <c r="BI66" s="2"/>
    </row>
  </sheetData>
  <sheetProtection/>
  <mergeCells count="156">
    <mergeCell ref="AD57:AD58"/>
    <mergeCell ref="AY57:AY58"/>
    <mergeCell ref="E3:E7"/>
    <mergeCell ref="E57:E58"/>
    <mergeCell ref="L3:L7"/>
    <mergeCell ref="AK3:AK7"/>
    <mergeCell ref="AL3:AL7"/>
    <mergeCell ref="AP3:AP7"/>
    <mergeCell ref="AW3:AW7"/>
    <mergeCell ref="AS3:AS7"/>
    <mergeCell ref="BH57:BH58"/>
    <mergeCell ref="BD3:BD7"/>
    <mergeCell ref="BE3:BE7"/>
    <mergeCell ref="AQ3:AQ7"/>
    <mergeCell ref="AR3:AR7"/>
    <mergeCell ref="AT3:AT7"/>
    <mergeCell ref="AU3:AU7"/>
    <mergeCell ref="AV3:AV7"/>
    <mergeCell ref="BB3:BB7"/>
    <mergeCell ref="BC3:BC7"/>
    <mergeCell ref="AN3:AN7"/>
    <mergeCell ref="AM3:AM7"/>
    <mergeCell ref="AZ3:AZ7"/>
    <mergeCell ref="BA3:BA7"/>
    <mergeCell ref="AG3:AG7"/>
    <mergeCell ref="AH3:AH7"/>
    <mergeCell ref="AI3:AI7"/>
    <mergeCell ref="Y3:Y7"/>
    <mergeCell ref="AA3:AA7"/>
    <mergeCell ref="AC3:AC7"/>
    <mergeCell ref="AE3:AE7"/>
    <mergeCell ref="AJ3:AJ7"/>
    <mergeCell ref="Q3:Q7"/>
    <mergeCell ref="T3:T7"/>
    <mergeCell ref="U3:U7"/>
    <mergeCell ref="V3:V7"/>
    <mergeCell ref="W3:W7"/>
    <mergeCell ref="X3:X7"/>
    <mergeCell ref="S3:S7"/>
    <mergeCell ref="AB3:AB7"/>
    <mergeCell ref="AF3:AF7"/>
    <mergeCell ref="BG57:BG58"/>
    <mergeCell ref="A58:D58"/>
    <mergeCell ref="AG57:AG58"/>
    <mergeCell ref="AH57:AH58"/>
    <mergeCell ref="AI57:AI58"/>
    <mergeCell ref="AJ57:AJ58"/>
    <mergeCell ref="BB57:BB58"/>
    <mergeCell ref="BC57:BC58"/>
    <mergeCell ref="BD57:BD58"/>
    <mergeCell ref="AP57:AP58"/>
    <mergeCell ref="BF57:BF58"/>
    <mergeCell ref="AW57:AW58"/>
    <mergeCell ref="AV57:AV58"/>
    <mergeCell ref="BA57:BA58"/>
    <mergeCell ref="AS57:AS58"/>
    <mergeCell ref="BE57:BE58"/>
    <mergeCell ref="AX57:AX58"/>
    <mergeCell ref="AZ57:AZ58"/>
    <mergeCell ref="AT57:AT58"/>
    <mergeCell ref="AU57:AU58"/>
    <mergeCell ref="AK57:AK58"/>
    <mergeCell ref="AL57:AL58"/>
    <mergeCell ref="AM57:AM58"/>
    <mergeCell ref="AN57:AN58"/>
    <mergeCell ref="AR57:AR58"/>
    <mergeCell ref="AO57:AO58"/>
    <mergeCell ref="AQ57:AQ58"/>
    <mergeCell ref="W57:W58"/>
    <mergeCell ref="X57:X58"/>
    <mergeCell ref="Y57:Y58"/>
    <mergeCell ref="AA57:AA58"/>
    <mergeCell ref="AB57:AB58"/>
    <mergeCell ref="AC57:AC58"/>
    <mergeCell ref="Z57:Z58"/>
    <mergeCell ref="AE57:AE58"/>
    <mergeCell ref="AF57:AF58"/>
    <mergeCell ref="T57:T58"/>
    <mergeCell ref="M57:M58"/>
    <mergeCell ref="U57:U58"/>
    <mergeCell ref="V57:V58"/>
    <mergeCell ref="O57:O58"/>
    <mergeCell ref="P57:P58"/>
    <mergeCell ref="Q57:Q58"/>
    <mergeCell ref="R57:R58"/>
    <mergeCell ref="S57:S58"/>
    <mergeCell ref="C56:D56"/>
    <mergeCell ref="A57:D57"/>
    <mergeCell ref="N57:N58"/>
    <mergeCell ref="F57:F58"/>
    <mergeCell ref="G57:G58"/>
    <mergeCell ref="H57:H58"/>
    <mergeCell ref="I57:I58"/>
    <mergeCell ref="L57:L58"/>
    <mergeCell ref="C50:D50"/>
    <mergeCell ref="C51:D51"/>
    <mergeCell ref="C53:D53"/>
    <mergeCell ref="C52:D52"/>
    <mergeCell ref="C54:D54"/>
    <mergeCell ref="C55:D55"/>
    <mergeCell ref="C44:D44"/>
    <mergeCell ref="C46:D46"/>
    <mergeCell ref="C43:D43"/>
    <mergeCell ref="C47:D47"/>
    <mergeCell ref="C48:D48"/>
    <mergeCell ref="C49:D49"/>
    <mergeCell ref="C45:D45"/>
    <mergeCell ref="C34:D34"/>
    <mergeCell ref="C35:D35"/>
    <mergeCell ref="C36:D36"/>
    <mergeCell ref="C37:D37"/>
    <mergeCell ref="C42:D42"/>
    <mergeCell ref="C38:D38"/>
    <mergeCell ref="C39:D39"/>
    <mergeCell ref="C41:D41"/>
    <mergeCell ref="C40:D40"/>
    <mergeCell ref="C28:D28"/>
    <mergeCell ref="C30:D30"/>
    <mergeCell ref="C31:D31"/>
    <mergeCell ref="C32:D32"/>
    <mergeCell ref="C29:D29"/>
    <mergeCell ref="C33:D33"/>
    <mergeCell ref="C21:D21"/>
    <mergeCell ref="C22:D22"/>
    <mergeCell ref="C23:D23"/>
    <mergeCell ref="C24:D24"/>
    <mergeCell ref="C25:D25"/>
    <mergeCell ref="C27:D27"/>
    <mergeCell ref="C26:D26"/>
    <mergeCell ref="C20:D20"/>
    <mergeCell ref="C14:D14"/>
    <mergeCell ref="C16:D16"/>
    <mergeCell ref="C17:D17"/>
    <mergeCell ref="C15:D15"/>
    <mergeCell ref="C18:D18"/>
    <mergeCell ref="C19:D19"/>
    <mergeCell ref="A3:A8"/>
    <mergeCell ref="C3:D8"/>
    <mergeCell ref="R3:R7"/>
    <mergeCell ref="M3:M7"/>
    <mergeCell ref="N3:N7"/>
    <mergeCell ref="O3:O7"/>
    <mergeCell ref="P3:P7"/>
    <mergeCell ref="F3:F7"/>
    <mergeCell ref="G3:G7"/>
    <mergeCell ref="H3:H7"/>
    <mergeCell ref="I3:I7"/>
    <mergeCell ref="J3:J7"/>
    <mergeCell ref="K3:K7"/>
    <mergeCell ref="J57:J58"/>
    <mergeCell ref="K57:K58"/>
    <mergeCell ref="C9:D9"/>
    <mergeCell ref="C10:D10"/>
    <mergeCell ref="C11:D11"/>
    <mergeCell ref="C12:D12"/>
    <mergeCell ref="C13:D13"/>
  </mergeCells>
  <printOptions gridLines="1" horizontalCentered="1" verticalCentered="1"/>
  <pageMargins left="0" right="0" top="0" bottom="0" header="0" footer="0"/>
  <pageSetup fitToHeight="1" fitToWidth="1" horizontalDpi="300" verticalDpi="3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0" zoomScaleNormal="70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29" sqref="AB29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5" width="10.75390625" style="0" customWidth="1"/>
    <col min="6" max="8" width="9.25390625" style="0" bestFit="1" customWidth="1"/>
    <col min="9" max="9" width="11.125" style="0" bestFit="1" customWidth="1"/>
    <col min="10" max="13" width="9.25390625" style="0" bestFit="1" customWidth="1"/>
    <col min="14" max="14" width="13.625" style="0" customWidth="1"/>
    <col min="15" max="15" width="9.75390625" style="0" customWidth="1"/>
    <col min="16" max="16" width="9.25390625" style="0" bestFit="1" customWidth="1"/>
    <col min="17" max="17" width="8.75390625" style="0" customWidth="1"/>
    <col min="18" max="18" width="9.875" style="0" customWidth="1"/>
    <col min="19" max="21" width="8.75390625" style="0" customWidth="1"/>
    <col min="22" max="22" width="20.125" style="0" customWidth="1"/>
    <col min="23" max="23" width="19.625" style="0" customWidth="1"/>
  </cols>
  <sheetData>
    <row r="1" spans="1:14" ht="18">
      <c r="A1" s="3" t="s">
        <v>103</v>
      </c>
      <c r="B1" s="89"/>
      <c r="C1" s="89"/>
      <c r="D1" s="89"/>
      <c r="E1" s="89"/>
      <c r="F1" s="90"/>
      <c r="G1" s="2"/>
      <c r="H1" s="2"/>
      <c r="I1" s="2"/>
      <c r="J1" s="2"/>
      <c r="K1" s="2"/>
      <c r="L1" s="2"/>
      <c r="M1" s="2"/>
      <c r="N1" s="2"/>
    </row>
    <row r="2" ht="13.5" thickBot="1"/>
    <row r="3" spans="1:22" s="8" customFormat="1" ht="13.5" customHeight="1" thickBot="1" thickTop="1">
      <c r="A3" s="234" t="s">
        <v>104</v>
      </c>
      <c r="B3" s="91"/>
      <c r="C3" s="235"/>
      <c r="D3" s="235"/>
      <c r="E3" s="58" t="s">
        <v>105</v>
      </c>
      <c r="F3" s="57" t="s">
        <v>105</v>
      </c>
      <c r="G3" s="92" t="s">
        <v>106</v>
      </c>
      <c r="H3" s="57" t="s">
        <v>105</v>
      </c>
      <c r="I3" s="57" t="s">
        <v>105</v>
      </c>
      <c r="J3" s="57" t="s">
        <v>105</v>
      </c>
      <c r="K3" s="57" t="s">
        <v>47</v>
      </c>
      <c r="L3" s="57" t="s">
        <v>107</v>
      </c>
      <c r="M3" s="235" t="s">
        <v>216</v>
      </c>
      <c r="N3" s="235" t="s">
        <v>233</v>
      </c>
      <c r="O3" s="57" t="s">
        <v>105</v>
      </c>
      <c r="P3" s="57" t="s">
        <v>108</v>
      </c>
      <c r="Q3" s="242" t="s">
        <v>226</v>
      </c>
      <c r="R3" s="243" t="s">
        <v>109</v>
      </c>
      <c r="S3" s="242"/>
      <c r="T3" s="93"/>
      <c r="U3" s="241" t="s">
        <v>210</v>
      </c>
      <c r="V3" s="237" t="s">
        <v>7</v>
      </c>
    </row>
    <row r="4" spans="1:22" s="8" customFormat="1" ht="12.75" customHeight="1" thickBot="1" thickTop="1">
      <c r="A4" s="234"/>
      <c r="B4" s="94"/>
      <c r="C4" s="238"/>
      <c r="D4" s="238"/>
      <c r="E4" s="61" t="s">
        <v>110</v>
      </c>
      <c r="F4" s="60" t="s">
        <v>111</v>
      </c>
      <c r="G4" s="95" t="s">
        <v>60</v>
      </c>
      <c r="H4" s="60" t="s">
        <v>112</v>
      </c>
      <c r="I4" s="60" t="s">
        <v>112</v>
      </c>
      <c r="J4" s="60" t="s">
        <v>113</v>
      </c>
      <c r="K4" s="60" t="s">
        <v>114</v>
      </c>
      <c r="L4" s="60" t="s">
        <v>115</v>
      </c>
      <c r="M4" s="238"/>
      <c r="N4" s="238"/>
      <c r="O4" s="60" t="s">
        <v>111</v>
      </c>
      <c r="P4" s="60" t="s">
        <v>116</v>
      </c>
      <c r="Q4" s="242"/>
      <c r="R4" s="244"/>
      <c r="S4" s="242"/>
      <c r="T4" s="96"/>
      <c r="U4" s="241"/>
      <c r="V4" s="237"/>
    </row>
    <row r="5" spans="1:22" s="8" customFormat="1" ht="12.75" customHeight="1" thickBot="1" thickTop="1">
      <c r="A5" s="234"/>
      <c r="B5" s="97" t="s">
        <v>55</v>
      </c>
      <c r="C5" s="238" t="s">
        <v>117</v>
      </c>
      <c r="D5" s="238"/>
      <c r="E5" s="61" t="s">
        <v>118</v>
      </c>
      <c r="F5" s="60" t="s">
        <v>119</v>
      </c>
      <c r="G5" s="95" t="s">
        <v>120</v>
      </c>
      <c r="H5" s="60" t="s">
        <v>121</v>
      </c>
      <c r="I5" s="60" t="s">
        <v>122</v>
      </c>
      <c r="J5" s="60" t="s">
        <v>123</v>
      </c>
      <c r="K5" s="60" t="s">
        <v>112</v>
      </c>
      <c r="L5" s="60" t="s">
        <v>124</v>
      </c>
      <c r="M5" s="238"/>
      <c r="N5" s="238"/>
      <c r="O5" s="60" t="s">
        <v>125</v>
      </c>
      <c r="P5" s="60" t="s">
        <v>126</v>
      </c>
      <c r="Q5" s="242"/>
      <c r="R5" s="244"/>
      <c r="S5" s="242"/>
      <c r="T5" s="96"/>
      <c r="U5" s="241"/>
      <c r="V5" s="237"/>
    </row>
    <row r="6" spans="1:22" s="8" customFormat="1" ht="12.75" customHeight="1" thickBot="1" thickTop="1">
      <c r="A6" s="234"/>
      <c r="B6" s="60" t="s">
        <v>57</v>
      </c>
      <c r="C6" s="239" t="s">
        <v>127</v>
      </c>
      <c r="D6" s="239"/>
      <c r="E6" s="61" t="s">
        <v>128</v>
      </c>
      <c r="F6" s="60" t="s">
        <v>162</v>
      </c>
      <c r="G6" s="95"/>
      <c r="H6" s="63"/>
      <c r="I6" s="60" t="s">
        <v>129</v>
      </c>
      <c r="J6" s="60" t="s">
        <v>130</v>
      </c>
      <c r="K6" s="60" t="s">
        <v>131</v>
      </c>
      <c r="L6" s="64" t="s">
        <v>132</v>
      </c>
      <c r="M6" s="238"/>
      <c r="N6" s="238"/>
      <c r="O6" s="60" t="s">
        <v>133</v>
      </c>
      <c r="P6" s="60" t="s">
        <v>134</v>
      </c>
      <c r="Q6" s="242"/>
      <c r="R6" s="244"/>
      <c r="S6" s="242"/>
      <c r="T6" s="96"/>
      <c r="U6" s="241"/>
      <c r="V6" s="237"/>
    </row>
    <row r="7" spans="1:22" s="8" customFormat="1" ht="12.75" customHeight="1" thickBot="1" thickTop="1">
      <c r="A7" s="234"/>
      <c r="B7" s="60" t="s">
        <v>135</v>
      </c>
      <c r="C7" s="238" t="s">
        <v>136</v>
      </c>
      <c r="D7" s="238"/>
      <c r="E7" s="61" t="s">
        <v>137</v>
      </c>
      <c r="F7" s="60" t="s">
        <v>138</v>
      </c>
      <c r="G7" s="98"/>
      <c r="H7" s="63"/>
      <c r="I7" s="60" t="s">
        <v>139</v>
      </c>
      <c r="J7" s="60" t="s">
        <v>140</v>
      </c>
      <c r="K7" s="63"/>
      <c r="L7" s="63"/>
      <c r="M7" s="238"/>
      <c r="N7" s="238"/>
      <c r="O7" s="60" t="s">
        <v>58</v>
      </c>
      <c r="P7" s="60" t="s">
        <v>56</v>
      </c>
      <c r="Q7" s="242"/>
      <c r="R7" s="244"/>
      <c r="S7" s="242"/>
      <c r="T7" s="96"/>
      <c r="U7" s="241"/>
      <c r="V7" s="237"/>
    </row>
    <row r="8" spans="1:22" s="8" customFormat="1" ht="12.75" customHeight="1" thickBot="1" thickTop="1">
      <c r="A8" s="234"/>
      <c r="B8" s="64" t="s">
        <v>40</v>
      </c>
      <c r="C8" s="240"/>
      <c r="D8" s="240"/>
      <c r="E8" s="68"/>
      <c r="F8" s="66"/>
      <c r="G8" s="99"/>
      <c r="H8" s="66"/>
      <c r="I8" s="67" t="s">
        <v>141</v>
      </c>
      <c r="J8" s="67" t="s">
        <v>142</v>
      </c>
      <c r="K8" s="66"/>
      <c r="L8" s="66"/>
      <c r="M8" s="248"/>
      <c r="N8" s="248"/>
      <c r="O8" s="65" t="s">
        <v>131</v>
      </c>
      <c r="P8" s="65" t="s">
        <v>143</v>
      </c>
      <c r="Q8" s="242"/>
      <c r="R8" s="245"/>
      <c r="S8" s="242"/>
      <c r="T8" s="100"/>
      <c r="U8" s="241"/>
      <c r="V8" s="237"/>
    </row>
    <row r="9" spans="1:22" s="50" customFormat="1" ht="17.25" thickBot="1" thickTop="1">
      <c r="A9" s="234"/>
      <c r="B9" s="101"/>
      <c r="C9" s="236"/>
      <c r="D9" s="236"/>
      <c r="E9" s="102">
        <v>2111</v>
      </c>
      <c r="F9" s="103">
        <v>2112</v>
      </c>
      <c r="G9" s="103">
        <v>2122</v>
      </c>
      <c r="H9" s="103">
        <v>2131</v>
      </c>
      <c r="I9" s="103">
        <v>2132</v>
      </c>
      <c r="J9" s="103">
        <v>2133</v>
      </c>
      <c r="K9" s="103">
        <v>2139</v>
      </c>
      <c r="L9" s="103">
        <v>2141</v>
      </c>
      <c r="M9" s="103">
        <v>2223</v>
      </c>
      <c r="N9" s="103">
        <v>2226</v>
      </c>
      <c r="O9" s="103">
        <v>2310</v>
      </c>
      <c r="P9" s="103">
        <v>2324</v>
      </c>
      <c r="Q9" s="103">
        <v>2119</v>
      </c>
      <c r="R9" s="103">
        <v>3111</v>
      </c>
      <c r="S9" s="103" t="s">
        <v>144</v>
      </c>
      <c r="T9" s="103" t="s">
        <v>145</v>
      </c>
      <c r="U9" s="138">
        <v>4134</v>
      </c>
      <c r="V9" s="237"/>
    </row>
    <row r="10" spans="1:22" ht="22.5" customHeight="1">
      <c r="A10" s="72">
        <v>1</v>
      </c>
      <c r="B10" s="23">
        <v>1019</v>
      </c>
      <c r="C10" s="246" t="s">
        <v>146</v>
      </c>
      <c r="D10" s="246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1"/>
      <c r="P10" s="51"/>
      <c r="Q10" s="51"/>
      <c r="R10" s="52"/>
      <c r="S10" s="52"/>
      <c r="T10" s="52"/>
      <c r="U10" s="76"/>
      <c r="V10" s="104"/>
    </row>
    <row r="11" spans="1:22" ht="22.5" customHeight="1">
      <c r="A11" s="72">
        <v>2</v>
      </c>
      <c r="B11" s="23">
        <v>1031</v>
      </c>
      <c r="C11" s="247" t="s">
        <v>223</v>
      </c>
      <c r="D11" s="247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1"/>
      <c r="P11" s="52"/>
      <c r="Q11" s="52"/>
      <c r="R11" s="52"/>
      <c r="S11" s="52"/>
      <c r="T11" s="52"/>
      <c r="U11" s="74"/>
      <c r="V11" s="104"/>
    </row>
    <row r="12" spans="1:22" ht="22.5" customHeight="1">
      <c r="A12" s="72">
        <v>3</v>
      </c>
      <c r="B12" s="23">
        <v>1032</v>
      </c>
      <c r="C12" s="247" t="s">
        <v>227</v>
      </c>
      <c r="D12" s="247"/>
      <c r="E12" s="52"/>
      <c r="F12" s="52"/>
      <c r="G12" s="52"/>
      <c r="H12" s="51"/>
      <c r="I12" s="52"/>
      <c r="J12" s="51"/>
      <c r="K12" s="51"/>
      <c r="L12" s="52"/>
      <c r="M12" s="52"/>
      <c r="N12" s="52"/>
      <c r="O12" s="52"/>
      <c r="P12" s="51"/>
      <c r="Q12" s="52"/>
      <c r="R12" s="52"/>
      <c r="S12" s="51"/>
      <c r="T12" s="51"/>
      <c r="U12" s="76"/>
      <c r="V12" s="135">
        <f>SUM(E12:U12)</f>
        <v>0</v>
      </c>
    </row>
    <row r="13" spans="1:22" ht="22.5" customHeight="1">
      <c r="A13" s="72">
        <v>4</v>
      </c>
      <c r="B13" s="23">
        <v>2141</v>
      </c>
      <c r="C13" s="247" t="s">
        <v>65</v>
      </c>
      <c r="D13" s="247"/>
      <c r="E13" s="51"/>
      <c r="F13" s="51"/>
      <c r="G13" s="78"/>
      <c r="H13" s="51"/>
      <c r="I13" s="52"/>
      <c r="J13" s="52"/>
      <c r="K13" s="51"/>
      <c r="L13" s="52"/>
      <c r="M13" s="52"/>
      <c r="N13" s="52"/>
      <c r="O13" s="52"/>
      <c r="P13" s="51"/>
      <c r="Q13" s="52"/>
      <c r="R13" s="52"/>
      <c r="S13" s="51"/>
      <c r="T13" s="51"/>
      <c r="U13" s="76"/>
      <c r="V13" s="104"/>
    </row>
    <row r="14" spans="1:22" ht="22.5" customHeight="1">
      <c r="A14" s="72">
        <v>5</v>
      </c>
      <c r="B14" s="23">
        <v>2143</v>
      </c>
      <c r="C14" s="246" t="s">
        <v>66</v>
      </c>
      <c r="D14" s="246"/>
      <c r="E14" s="51"/>
      <c r="F14" s="51"/>
      <c r="G14" s="78"/>
      <c r="H14" s="51"/>
      <c r="I14" s="52"/>
      <c r="J14" s="52"/>
      <c r="K14" s="51"/>
      <c r="L14" s="52"/>
      <c r="M14" s="52"/>
      <c r="N14" s="52"/>
      <c r="O14" s="52"/>
      <c r="P14" s="51"/>
      <c r="Q14" s="52"/>
      <c r="R14" s="52"/>
      <c r="S14" s="51"/>
      <c r="T14" s="51"/>
      <c r="U14" s="76"/>
      <c r="V14" s="104"/>
    </row>
    <row r="15" spans="1:22" ht="22.5" customHeight="1">
      <c r="A15" s="72">
        <v>6</v>
      </c>
      <c r="B15" s="23">
        <v>2310</v>
      </c>
      <c r="C15" s="247" t="s">
        <v>69</v>
      </c>
      <c r="D15" s="247"/>
      <c r="E15" s="51">
        <v>23000</v>
      </c>
      <c r="F15" s="52"/>
      <c r="G15" s="52"/>
      <c r="H15" s="51"/>
      <c r="I15" s="51"/>
      <c r="J15" s="52"/>
      <c r="K15" s="51"/>
      <c r="L15" s="51"/>
      <c r="M15" s="51"/>
      <c r="N15" s="51"/>
      <c r="O15" s="52"/>
      <c r="P15" s="52"/>
      <c r="Q15" s="51"/>
      <c r="R15" s="52"/>
      <c r="S15" s="52"/>
      <c r="T15" s="52"/>
      <c r="U15" s="74"/>
      <c r="V15" s="135">
        <f>SUM(E15:U15)</f>
        <v>23000</v>
      </c>
    </row>
    <row r="16" spans="1:22" ht="22.5" customHeight="1">
      <c r="A16" s="72">
        <v>7</v>
      </c>
      <c r="B16" s="23">
        <v>2321</v>
      </c>
      <c r="C16" s="247" t="s">
        <v>147</v>
      </c>
      <c r="D16" s="247"/>
      <c r="E16" s="51"/>
      <c r="F16" s="52"/>
      <c r="G16" s="52"/>
      <c r="H16" s="51"/>
      <c r="I16" s="52"/>
      <c r="J16" s="52"/>
      <c r="K16" s="51"/>
      <c r="L16" s="52"/>
      <c r="M16" s="52"/>
      <c r="N16" s="52"/>
      <c r="O16" s="52"/>
      <c r="P16" s="52"/>
      <c r="Q16" s="52"/>
      <c r="R16" s="52"/>
      <c r="S16" s="51"/>
      <c r="T16" s="51"/>
      <c r="U16" s="74"/>
      <c r="V16" s="105"/>
    </row>
    <row r="17" spans="1:22" ht="22.5" customHeight="1">
      <c r="A17" s="72">
        <v>8</v>
      </c>
      <c r="B17" s="23">
        <v>3111</v>
      </c>
      <c r="C17" s="247" t="s">
        <v>148</v>
      </c>
      <c r="D17" s="247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76"/>
      <c r="V17" s="105"/>
    </row>
    <row r="18" spans="1:22" ht="22.5" customHeight="1">
      <c r="A18" s="72">
        <v>9</v>
      </c>
      <c r="B18" s="23">
        <v>3113</v>
      </c>
      <c r="C18" s="247" t="s">
        <v>149</v>
      </c>
      <c r="D18" s="247"/>
      <c r="E18" s="51"/>
      <c r="F18" s="51"/>
      <c r="G18" s="52"/>
      <c r="H18" s="51"/>
      <c r="I18" s="51"/>
      <c r="J18" s="51"/>
      <c r="K18" s="51"/>
      <c r="L18" s="52"/>
      <c r="M18" s="52"/>
      <c r="N18" s="52"/>
      <c r="O18" s="51"/>
      <c r="P18" s="51"/>
      <c r="Q18" s="52"/>
      <c r="R18" s="51"/>
      <c r="S18" s="51"/>
      <c r="T18" s="51"/>
      <c r="U18" s="106"/>
      <c r="V18" s="104"/>
    </row>
    <row r="19" spans="1:22" ht="22.5" customHeight="1">
      <c r="A19" s="72">
        <v>10</v>
      </c>
      <c r="B19" s="23">
        <v>3117</v>
      </c>
      <c r="C19" s="246" t="s">
        <v>150</v>
      </c>
      <c r="D19" s="246"/>
      <c r="E19" s="51"/>
      <c r="F19" s="51"/>
      <c r="G19" s="52"/>
      <c r="H19" s="51"/>
      <c r="I19" s="51"/>
      <c r="J19" s="51"/>
      <c r="K19" s="51"/>
      <c r="L19" s="52"/>
      <c r="M19" s="52"/>
      <c r="N19" s="52"/>
      <c r="O19" s="51"/>
      <c r="P19" s="51"/>
      <c r="Q19" s="52"/>
      <c r="R19" s="51"/>
      <c r="S19" s="51"/>
      <c r="T19" s="51"/>
      <c r="U19" s="74"/>
      <c r="V19" s="104"/>
    </row>
    <row r="20" spans="1:22" ht="22.5" customHeight="1">
      <c r="A20" s="72">
        <v>11</v>
      </c>
      <c r="B20" s="23">
        <v>3141</v>
      </c>
      <c r="C20" s="247" t="s">
        <v>151</v>
      </c>
      <c r="D20" s="247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74"/>
      <c r="V20" s="105"/>
    </row>
    <row r="21" spans="1:22" ht="22.5" customHeight="1">
      <c r="A21" s="72">
        <v>12</v>
      </c>
      <c r="B21" s="23">
        <v>3313</v>
      </c>
      <c r="C21" s="247" t="s">
        <v>152</v>
      </c>
      <c r="D21" s="247"/>
      <c r="E21" s="51"/>
      <c r="F21" s="51"/>
      <c r="G21" s="51"/>
      <c r="H21" s="51"/>
      <c r="I21" s="51"/>
      <c r="J21" s="51"/>
      <c r="K21" s="52"/>
      <c r="L21" s="51"/>
      <c r="M21" s="51"/>
      <c r="N21" s="51"/>
      <c r="O21" s="51"/>
      <c r="P21" s="51"/>
      <c r="Q21" s="51"/>
      <c r="R21" s="51"/>
      <c r="S21" s="52"/>
      <c r="T21" s="52"/>
      <c r="U21" s="76"/>
      <c r="V21" s="104"/>
    </row>
    <row r="22" spans="1:22" ht="22.5" customHeight="1">
      <c r="A22" s="72">
        <v>13</v>
      </c>
      <c r="B22" s="23">
        <v>3314</v>
      </c>
      <c r="C22" s="247" t="s">
        <v>76</v>
      </c>
      <c r="D22" s="247"/>
      <c r="E22" s="156"/>
      <c r="F22" s="132"/>
      <c r="G22" s="156"/>
      <c r="H22" s="156"/>
      <c r="I22" s="156"/>
      <c r="J22" s="156"/>
      <c r="K22" s="132"/>
      <c r="L22" s="156"/>
      <c r="M22" s="156"/>
      <c r="N22" s="156"/>
      <c r="O22" s="156"/>
      <c r="P22" s="132"/>
      <c r="Q22" s="132"/>
      <c r="R22" s="132"/>
      <c r="S22" s="156"/>
      <c r="T22" s="156"/>
      <c r="U22" s="74"/>
      <c r="V22" s="105"/>
    </row>
    <row r="23" spans="1:22" ht="22.5" customHeight="1">
      <c r="A23" s="72">
        <v>14</v>
      </c>
      <c r="B23" s="23">
        <v>3319</v>
      </c>
      <c r="C23" s="247" t="s">
        <v>153</v>
      </c>
      <c r="D23" s="247"/>
      <c r="E23" s="156"/>
      <c r="F23" s="132"/>
      <c r="G23" s="156"/>
      <c r="H23" s="132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74"/>
      <c r="V23" s="105"/>
    </row>
    <row r="24" spans="1:22" ht="22.5" customHeight="1">
      <c r="A24" s="72">
        <v>15</v>
      </c>
      <c r="B24" s="23">
        <v>3419</v>
      </c>
      <c r="C24" s="247" t="s">
        <v>154</v>
      </c>
      <c r="D24" s="247"/>
      <c r="E24" s="156"/>
      <c r="F24" s="156"/>
      <c r="G24" s="156"/>
      <c r="H24" s="156"/>
      <c r="I24" s="156"/>
      <c r="J24" s="156"/>
      <c r="K24" s="132"/>
      <c r="L24" s="132"/>
      <c r="M24" s="132"/>
      <c r="N24" s="132"/>
      <c r="O24" s="132"/>
      <c r="P24" s="132"/>
      <c r="Q24" s="156"/>
      <c r="R24" s="156"/>
      <c r="S24" s="156"/>
      <c r="T24" s="156"/>
      <c r="U24" s="76"/>
      <c r="V24" s="105"/>
    </row>
    <row r="25" spans="1:22" ht="22.5" customHeight="1">
      <c r="A25" s="72">
        <v>16</v>
      </c>
      <c r="B25" s="23">
        <v>3519</v>
      </c>
      <c r="C25" s="247" t="s">
        <v>155</v>
      </c>
      <c r="D25" s="247"/>
      <c r="E25" s="132"/>
      <c r="F25" s="156"/>
      <c r="G25" s="156"/>
      <c r="H25" s="156"/>
      <c r="I25" s="132"/>
      <c r="J25" s="132"/>
      <c r="K25" s="156"/>
      <c r="L25" s="156"/>
      <c r="M25" s="156"/>
      <c r="N25" s="156"/>
      <c r="O25" s="132"/>
      <c r="P25" s="132"/>
      <c r="Q25" s="156"/>
      <c r="R25" s="156"/>
      <c r="S25" s="156"/>
      <c r="T25" s="156"/>
      <c r="U25" s="76"/>
      <c r="V25" s="135"/>
    </row>
    <row r="26" spans="1:22" ht="22.5" customHeight="1">
      <c r="A26" s="72">
        <v>17</v>
      </c>
      <c r="B26" s="23">
        <v>3612</v>
      </c>
      <c r="C26" s="247" t="s">
        <v>82</v>
      </c>
      <c r="D26" s="247"/>
      <c r="E26" s="132"/>
      <c r="F26" s="156"/>
      <c r="G26" s="156"/>
      <c r="H26" s="132"/>
      <c r="I26" s="157">
        <v>58000</v>
      </c>
      <c r="J26" s="156"/>
      <c r="K26" s="156"/>
      <c r="L26" s="132"/>
      <c r="M26" s="132"/>
      <c r="N26" s="132"/>
      <c r="O26" s="156"/>
      <c r="P26" s="156"/>
      <c r="Q26" s="156"/>
      <c r="R26" s="156"/>
      <c r="S26" s="156"/>
      <c r="T26" s="156"/>
      <c r="U26" s="76"/>
      <c r="V26" s="135">
        <f>SUM(E26:U26)</f>
        <v>58000</v>
      </c>
    </row>
    <row r="27" spans="1:22" ht="22.5" customHeight="1">
      <c r="A27" s="72">
        <v>18</v>
      </c>
      <c r="B27" s="23">
        <v>3613</v>
      </c>
      <c r="C27" s="247" t="s">
        <v>156</v>
      </c>
      <c r="D27" s="247"/>
      <c r="E27" s="132"/>
      <c r="F27" s="156"/>
      <c r="G27" s="156"/>
      <c r="H27" s="132"/>
      <c r="I27" s="157">
        <v>486000</v>
      </c>
      <c r="J27" s="156"/>
      <c r="K27" s="156"/>
      <c r="L27" s="132"/>
      <c r="M27" s="132"/>
      <c r="N27" s="132"/>
      <c r="O27" s="156"/>
      <c r="P27" s="156"/>
      <c r="Q27" s="156"/>
      <c r="R27" s="156"/>
      <c r="S27" s="156"/>
      <c r="T27" s="156"/>
      <c r="U27" s="76"/>
      <c r="V27" s="135">
        <f>SUM(E27:U27)</f>
        <v>486000</v>
      </c>
    </row>
    <row r="28" spans="1:22" ht="22.5" customHeight="1">
      <c r="A28" s="72">
        <v>18</v>
      </c>
      <c r="B28" s="23">
        <v>3632</v>
      </c>
      <c r="C28" s="247" t="s">
        <v>84</v>
      </c>
      <c r="D28" s="247"/>
      <c r="E28" s="156"/>
      <c r="F28" s="132"/>
      <c r="G28" s="132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32"/>
      <c r="S28" s="156"/>
      <c r="T28" s="156"/>
      <c r="U28" s="76"/>
      <c r="V28" s="135"/>
    </row>
    <row r="29" spans="1:22" ht="22.5" customHeight="1">
      <c r="A29" s="72">
        <v>19</v>
      </c>
      <c r="B29" s="23">
        <v>3639</v>
      </c>
      <c r="C29" s="250" t="s">
        <v>161</v>
      </c>
      <c r="D29" s="251"/>
      <c r="E29" s="156"/>
      <c r="F29" s="132"/>
      <c r="G29" s="132"/>
      <c r="H29" s="157">
        <v>5980</v>
      </c>
      <c r="I29" s="156"/>
      <c r="J29" s="156"/>
      <c r="K29" s="156"/>
      <c r="L29" s="156"/>
      <c r="M29" s="156"/>
      <c r="N29" s="156"/>
      <c r="O29" s="156"/>
      <c r="P29" s="156"/>
      <c r="Q29" s="156">
        <v>1000</v>
      </c>
      <c r="R29" s="156">
        <v>20000</v>
      </c>
      <c r="S29" s="156"/>
      <c r="T29" s="156"/>
      <c r="U29" s="76"/>
      <c r="V29" s="135">
        <f aca="true" t="shared" si="0" ref="V29:V35">SUM(E29:U29)</f>
        <v>26980</v>
      </c>
    </row>
    <row r="30" spans="1:22" ht="22.5" customHeight="1">
      <c r="A30" s="72">
        <v>20</v>
      </c>
      <c r="B30" s="23">
        <v>3725</v>
      </c>
      <c r="C30" s="247" t="s">
        <v>157</v>
      </c>
      <c r="D30" s="247"/>
      <c r="E30" s="156"/>
      <c r="F30" s="156"/>
      <c r="G30" s="156"/>
      <c r="H30" s="156"/>
      <c r="I30" s="156"/>
      <c r="J30" s="132"/>
      <c r="K30" s="156"/>
      <c r="L30" s="156"/>
      <c r="M30" s="156"/>
      <c r="N30" s="156"/>
      <c r="O30" s="156"/>
      <c r="P30" s="158"/>
      <c r="Q30" s="156"/>
      <c r="R30" s="156"/>
      <c r="S30" s="156"/>
      <c r="T30" s="156"/>
      <c r="U30" s="74"/>
      <c r="V30" s="135">
        <f t="shared" si="0"/>
        <v>0</v>
      </c>
    </row>
    <row r="31" spans="1:22" ht="33" customHeight="1">
      <c r="A31" s="72">
        <v>21</v>
      </c>
      <c r="B31" s="23">
        <v>3722</v>
      </c>
      <c r="C31" s="250" t="s">
        <v>167</v>
      </c>
      <c r="D31" s="251"/>
      <c r="E31" s="156"/>
      <c r="F31" s="156"/>
      <c r="G31" s="156"/>
      <c r="H31" s="156"/>
      <c r="I31" s="156"/>
      <c r="J31" s="132"/>
      <c r="K31" s="156"/>
      <c r="L31" s="156"/>
      <c r="M31" s="156"/>
      <c r="N31" s="156"/>
      <c r="O31" s="156"/>
      <c r="P31" s="159"/>
      <c r="Q31" s="156"/>
      <c r="R31" s="156"/>
      <c r="S31" s="156"/>
      <c r="T31" s="156"/>
      <c r="U31" s="74"/>
      <c r="V31" s="135">
        <f t="shared" si="0"/>
        <v>0</v>
      </c>
    </row>
    <row r="32" spans="1:22" ht="22.5" customHeight="1">
      <c r="A32" s="72">
        <v>22</v>
      </c>
      <c r="B32" s="23">
        <v>6171</v>
      </c>
      <c r="C32" s="247" t="s">
        <v>95</v>
      </c>
      <c r="D32" s="247"/>
      <c r="E32" s="157">
        <v>10000</v>
      </c>
      <c r="F32" s="160"/>
      <c r="G32" s="132"/>
      <c r="H32" s="132"/>
      <c r="I32" s="156"/>
      <c r="J32" s="132"/>
      <c r="K32" s="156"/>
      <c r="L32" s="132"/>
      <c r="M32" s="132"/>
      <c r="N32" s="132"/>
      <c r="O32" s="132"/>
      <c r="P32" s="156"/>
      <c r="Q32" s="156"/>
      <c r="R32" s="132"/>
      <c r="S32" s="132"/>
      <c r="T32" s="132"/>
      <c r="U32" s="74"/>
      <c r="V32" s="135">
        <f t="shared" si="0"/>
        <v>10000</v>
      </c>
    </row>
    <row r="33" spans="1:22" ht="22.5" customHeight="1">
      <c r="A33" s="72">
        <v>23</v>
      </c>
      <c r="B33" s="23">
        <v>6310</v>
      </c>
      <c r="C33" s="247" t="s">
        <v>158</v>
      </c>
      <c r="D33" s="247"/>
      <c r="E33" s="132"/>
      <c r="F33" s="132"/>
      <c r="G33" s="132"/>
      <c r="H33" s="132"/>
      <c r="I33" s="132"/>
      <c r="J33" s="132"/>
      <c r="K33" s="132"/>
      <c r="L33" s="157">
        <v>500</v>
      </c>
      <c r="M33" s="157"/>
      <c r="N33" s="157"/>
      <c r="O33" s="132"/>
      <c r="P33" s="132"/>
      <c r="Q33" s="132"/>
      <c r="R33" s="132"/>
      <c r="S33" s="132"/>
      <c r="T33" s="132"/>
      <c r="U33" s="76"/>
      <c r="V33" s="135">
        <f t="shared" si="0"/>
        <v>500</v>
      </c>
    </row>
    <row r="34" spans="1:22" ht="22.5" customHeight="1">
      <c r="A34" s="72">
        <v>24</v>
      </c>
      <c r="B34" s="23">
        <v>6330</v>
      </c>
      <c r="C34" s="247" t="s">
        <v>211</v>
      </c>
      <c r="D34" s="247"/>
      <c r="E34" s="156"/>
      <c r="F34" s="156"/>
      <c r="G34" s="132"/>
      <c r="H34" s="132"/>
      <c r="I34" s="156"/>
      <c r="J34" s="132"/>
      <c r="K34" s="156"/>
      <c r="L34" s="132"/>
      <c r="M34" s="132"/>
      <c r="N34" s="132"/>
      <c r="O34" s="132"/>
      <c r="P34" s="156"/>
      <c r="Q34" s="132"/>
      <c r="R34" s="156"/>
      <c r="S34" s="132"/>
      <c r="T34" s="132"/>
      <c r="U34" s="76"/>
      <c r="V34" s="135">
        <f t="shared" si="0"/>
        <v>0</v>
      </c>
    </row>
    <row r="35" spans="1:22" ht="22.5" customHeight="1">
      <c r="A35" s="72">
        <v>25</v>
      </c>
      <c r="B35" s="23">
        <v>6402</v>
      </c>
      <c r="C35" s="107" t="s">
        <v>215</v>
      </c>
      <c r="D35" s="108"/>
      <c r="E35" s="156"/>
      <c r="F35" s="156"/>
      <c r="G35" s="132"/>
      <c r="H35" s="132"/>
      <c r="I35" s="156"/>
      <c r="J35" s="132"/>
      <c r="K35" s="156"/>
      <c r="L35" s="132"/>
      <c r="M35" s="132">
        <v>4000</v>
      </c>
      <c r="N35" s="132">
        <v>3432850</v>
      </c>
      <c r="O35" s="132"/>
      <c r="P35" s="156"/>
      <c r="Q35" s="132"/>
      <c r="R35" s="156"/>
      <c r="S35" s="132"/>
      <c r="T35" s="132"/>
      <c r="U35" s="76"/>
      <c r="V35" s="135">
        <f t="shared" si="0"/>
        <v>3436850</v>
      </c>
    </row>
    <row r="36" spans="1:22" ht="22.5" customHeight="1" thickBot="1">
      <c r="A36" s="81">
        <v>26</v>
      </c>
      <c r="B36" s="109"/>
      <c r="C36" s="252"/>
      <c r="D36" s="252"/>
      <c r="E36" s="161"/>
      <c r="F36" s="162"/>
      <c r="G36" s="162"/>
      <c r="H36" s="162"/>
      <c r="I36" s="161"/>
      <c r="J36" s="162"/>
      <c r="K36" s="162"/>
      <c r="L36" s="162"/>
      <c r="M36" s="162"/>
      <c r="N36" s="162"/>
      <c r="O36" s="162"/>
      <c r="P36" s="162"/>
      <c r="Q36" s="161"/>
      <c r="R36" s="162"/>
      <c r="S36" s="161"/>
      <c r="T36" s="161"/>
      <c r="U36" s="110"/>
      <c r="V36" s="136"/>
    </row>
    <row r="37" spans="1:23" s="8" customFormat="1" ht="25.5" customHeight="1" thickBot="1" thickTop="1">
      <c r="A37" s="111">
        <v>27</v>
      </c>
      <c r="B37" s="249" t="s">
        <v>159</v>
      </c>
      <c r="C37" s="249"/>
      <c r="D37" s="249"/>
      <c r="E37" s="172">
        <f aca="true" t="shared" si="1" ref="E37:V37">SUM(E10:E36)</f>
        <v>33000</v>
      </c>
      <c r="F37" s="172">
        <f t="shared" si="1"/>
        <v>0</v>
      </c>
      <c r="G37" s="172">
        <f t="shared" si="1"/>
        <v>0</v>
      </c>
      <c r="H37" s="172">
        <f t="shared" si="1"/>
        <v>5980</v>
      </c>
      <c r="I37" s="172">
        <f t="shared" si="1"/>
        <v>544000</v>
      </c>
      <c r="J37" s="172">
        <f t="shared" si="1"/>
        <v>0</v>
      </c>
      <c r="K37" s="172">
        <f t="shared" si="1"/>
        <v>0</v>
      </c>
      <c r="L37" s="172">
        <f t="shared" si="1"/>
        <v>500</v>
      </c>
      <c r="M37" s="172">
        <f t="shared" si="1"/>
        <v>4000</v>
      </c>
      <c r="N37" s="172">
        <f t="shared" si="1"/>
        <v>3432850</v>
      </c>
      <c r="O37" s="172">
        <f>SUM(O10:O36)</f>
        <v>0</v>
      </c>
      <c r="P37" s="172">
        <f t="shared" si="1"/>
        <v>0</v>
      </c>
      <c r="Q37" s="172">
        <f t="shared" si="1"/>
        <v>1000</v>
      </c>
      <c r="R37" s="172">
        <f t="shared" si="1"/>
        <v>20000</v>
      </c>
      <c r="S37" s="172">
        <f t="shared" si="1"/>
        <v>0</v>
      </c>
      <c r="T37" s="172">
        <f t="shared" si="1"/>
        <v>0</v>
      </c>
      <c r="U37" s="172">
        <f t="shared" si="1"/>
        <v>0</v>
      </c>
      <c r="V37" s="137">
        <f t="shared" si="1"/>
        <v>4041330</v>
      </c>
      <c r="W37" s="175">
        <f>SUM(E37:U37)</f>
        <v>4041330</v>
      </c>
    </row>
    <row r="38" spans="1:22" ht="13.5" thickTop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ht="12.75">
      <c r="A39" t="s">
        <v>160</v>
      </c>
    </row>
  </sheetData>
  <sheetProtection/>
  <mergeCells count="42">
    <mergeCell ref="C36:D36"/>
    <mergeCell ref="C31:D31"/>
    <mergeCell ref="C25:D25"/>
    <mergeCell ref="C26:D26"/>
    <mergeCell ref="C27:D27"/>
    <mergeCell ref="C28:D28"/>
    <mergeCell ref="C30:D30"/>
    <mergeCell ref="B37:D37"/>
    <mergeCell ref="C29:D29"/>
    <mergeCell ref="C32:D32"/>
    <mergeCell ref="C33:D33"/>
    <mergeCell ref="C34:D34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S3:S8"/>
    <mergeCell ref="Q3:Q8"/>
    <mergeCell ref="R3:R8"/>
    <mergeCell ref="C10:D10"/>
    <mergeCell ref="C11:D11"/>
    <mergeCell ref="C12:D12"/>
    <mergeCell ref="M3:M8"/>
    <mergeCell ref="N3:N8"/>
    <mergeCell ref="A3:A9"/>
    <mergeCell ref="C3:D3"/>
    <mergeCell ref="C9:D9"/>
    <mergeCell ref="V3:V9"/>
    <mergeCell ref="C4:D4"/>
    <mergeCell ref="C5:D5"/>
    <mergeCell ref="C6:D6"/>
    <mergeCell ref="C7:D7"/>
    <mergeCell ref="C8:D8"/>
    <mergeCell ref="U3:U8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x</cp:lastModifiedBy>
  <cp:lastPrinted>2021-01-21T16:06:16Z</cp:lastPrinted>
  <dcterms:created xsi:type="dcterms:W3CDTF">2012-02-02T00:17:31Z</dcterms:created>
  <dcterms:modified xsi:type="dcterms:W3CDTF">2021-02-11T15:34:00Z</dcterms:modified>
  <cp:category/>
  <cp:version/>
  <cp:contentType/>
  <cp:contentStatus/>
</cp:coreProperties>
</file>